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9792" windowHeight="8748"/>
  </bookViews>
  <sheets>
    <sheet name="Sheet1" sheetId="1" r:id="rId1"/>
  </sheets>
  <definedNames>
    <definedName name="_xlnm.Print_Area" localSheetId="0">Sheet1!$A$1:$BG$90</definedName>
  </definedNames>
  <calcPr calcId="145621"/>
</workbook>
</file>

<file path=xl/calcChain.xml><?xml version="1.0" encoding="utf-8"?>
<calcChain xmlns="http://schemas.openxmlformats.org/spreadsheetml/2006/main">
  <c r="AC51" i="1" l="1"/>
  <c r="AC46" i="1"/>
  <c r="AE46" i="1"/>
  <c r="AG46" i="1"/>
  <c r="AI46" i="1"/>
  <c r="AK46" i="1"/>
  <c r="AM46" i="1"/>
  <c r="AO46" i="1"/>
  <c r="AQ46" i="1"/>
  <c r="AS46" i="1"/>
  <c r="AU46" i="1"/>
  <c r="AW46" i="1"/>
  <c r="AY46" i="1"/>
  <c r="BA46" i="1"/>
  <c r="BC46" i="1"/>
  <c r="BE46" i="1"/>
  <c r="BE43" i="1"/>
  <c r="BC43" i="1"/>
  <c r="BA43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Y37" i="1"/>
  <c r="AW37" i="1"/>
  <c r="AU37" i="1"/>
  <c r="AS37" i="1"/>
  <c r="AQ37" i="1"/>
  <c r="AO37" i="1"/>
  <c r="AM37" i="1"/>
  <c r="AH37" i="1"/>
  <c r="AM31" i="1"/>
  <c r="AM26" i="1"/>
  <c r="AH31" i="1"/>
  <c r="AF31" i="1"/>
  <c r="AD31" i="1"/>
  <c r="AJ26" i="1"/>
  <c r="AH26" i="1"/>
  <c r="AF26" i="1"/>
  <c r="AD26" i="1"/>
  <c r="C72" i="1"/>
  <c r="F61" i="1"/>
  <c r="D61" i="1"/>
  <c r="R23" i="1"/>
  <c r="I23" i="1"/>
  <c r="I28" i="1"/>
  <c r="I36" i="1"/>
  <c r="I32" i="1"/>
  <c r="W48" i="1"/>
  <c r="U48" i="1"/>
  <c r="S48" i="1"/>
  <c r="Q48" i="1"/>
  <c r="O48" i="1"/>
  <c r="M48" i="1"/>
  <c r="K48" i="1"/>
  <c r="I48" i="1"/>
  <c r="W43" i="1"/>
  <c r="U43" i="1"/>
  <c r="S43" i="1"/>
  <c r="Q43" i="1"/>
  <c r="O43" i="1"/>
  <c r="M43" i="1"/>
  <c r="K43" i="1"/>
  <c r="I43" i="1"/>
  <c r="AJ16" i="1"/>
  <c r="AJ19" i="1"/>
  <c r="AJ13" i="1"/>
  <c r="O19" i="1"/>
  <c r="M19" i="1"/>
  <c r="K19" i="1"/>
  <c r="I19" i="1"/>
  <c r="O14" i="1"/>
  <c r="M14" i="1"/>
  <c r="K14" i="1"/>
  <c r="I14" i="1"/>
  <c r="AR3" i="1"/>
</calcChain>
</file>

<file path=xl/sharedStrings.xml><?xml version="1.0" encoding="utf-8"?>
<sst xmlns="http://schemas.openxmlformats.org/spreadsheetml/2006/main" count="103" uniqueCount="77">
  <si>
    <t>一般社団法人</t>
    <rPh sb="0" eb="2">
      <t>イッパン</t>
    </rPh>
    <rPh sb="2" eb="3">
      <t>シャ</t>
    </rPh>
    <rPh sb="3" eb="4">
      <t>ダン</t>
    </rPh>
    <rPh sb="4" eb="6">
      <t>ホウジン</t>
    </rPh>
    <phoneticPr fontId="1"/>
  </si>
  <si>
    <t>埼玉県社会福祉事業共助会理事長　様</t>
    <rPh sb="0" eb="3">
      <t>サイタマケン</t>
    </rPh>
    <rPh sb="3" eb="5">
      <t>シャカイ</t>
    </rPh>
    <rPh sb="5" eb="7">
      <t>フクシ</t>
    </rPh>
    <rPh sb="7" eb="9">
      <t>ジギョウ</t>
    </rPh>
    <rPh sb="9" eb="11">
      <t>キョウジョ</t>
    </rPh>
    <rPh sb="11" eb="12">
      <t>カイ</t>
    </rPh>
    <rPh sb="12" eb="15">
      <t>リジチョウ</t>
    </rPh>
    <rPh sb="16" eb="17">
      <t>サマ</t>
    </rPh>
    <phoneticPr fontId="1"/>
  </si>
  <si>
    <t>施設団体名</t>
    <rPh sb="0" eb="2">
      <t>シセツ</t>
    </rPh>
    <rPh sb="2" eb="4">
      <t>ダンタイ</t>
    </rPh>
    <rPh sb="4" eb="5">
      <t>メイ</t>
    </rPh>
    <phoneticPr fontId="1"/>
  </si>
  <si>
    <t>施設団体番号</t>
    <rPh sb="0" eb="2">
      <t>シセツ</t>
    </rPh>
    <rPh sb="2" eb="4">
      <t>ダンタイ</t>
    </rPh>
    <rPh sb="4" eb="6">
      <t>バンゴウ</t>
    </rPh>
    <phoneticPr fontId="1"/>
  </si>
  <si>
    <t>共助会受付印</t>
    <rPh sb="0" eb="2">
      <t>キョウジョ</t>
    </rPh>
    <rPh sb="2" eb="3">
      <t>カイ</t>
    </rPh>
    <rPh sb="3" eb="6">
      <t>ウケツケイン</t>
    </rPh>
    <phoneticPr fontId="1"/>
  </si>
  <si>
    <t>＜提出期限各月10日迄＞</t>
    <rPh sb="1" eb="3">
      <t>テイシュツ</t>
    </rPh>
    <rPh sb="3" eb="5">
      <t>キゲン</t>
    </rPh>
    <rPh sb="5" eb="6">
      <t>カク</t>
    </rPh>
    <rPh sb="6" eb="7">
      <t>ツキ</t>
    </rPh>
    <rPh sb="9" eb="10">
      <t>ニチ</t>
    </rPh>
    <rPh sb="10" eb="11">
      <t>マデ</t>
    </rPh>
    <phoneticPr fontId="1"/>
  </si>
  <si>
    <t xml:space="preserve"> ご注意</t>
    <rPh sb="2" eb="4">
      <t>チュウイ</t>
    </rPh>
    <phoneticPr fontId="1"/>
  </si>
  <si>
    <t>会員番号</t>
    <rPh sb="0" eb="2">
      <t>カイイン</t>
    </rPh>
    <rPh sb="2" eb="4">
      <t>バンゴウ</t>
    </rPh>
    <phoneticPr fontId="1"/>
  </si>
  <si>
    <t>加入年月</t>
    <rPh sb="0" eb="2">
      <t>カニュウ</t>
    </rPh>
    <rPh sb="2" eb="3">
      <t>ネン</t>
    </rPh>
    <rPh sb="3" eb="4">
      <t>ガツ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</si>
  <si>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</si>
  <si>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</si>
  <si>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本支店番号</t>
    <rPh sb="0" eb="3">
      <t>ホンシテン</t>
    </rPh>
    <rPh sb="3" eb="5">
      <t>バンゴウ</t>
    </rPh>
    <phoneticPr fontId="1"/>
  </si>
  <si>
    <t>本支店名</t>
    <rPh sb="0" eb="3">
      <t>ホンシテン</t>
    </rPh>
    <rPh sb="3" eb="4">
      <t>メイ</t>
    </rPh>
    <phoneticPr fontId="1"/>
  </si>
  <si>
    <t>預金種別</t>
    <rPh sb="0" eb="2">
      <t>ヨキン</t>
    </rPh>
    <rPh sb="2" eb="4">
      <t>シュベツ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</si>
  <si>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</si>
  <si>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普通：1
当座：2</t>
    <rPh sb="0" eb="2">
      <t>フツウ</t>
    </rPh>
    <rPh sb="5" eb="7">
      <t>トウザ</t>
    </rPh>
    <phoneticPr fontId="1"/>
  </si>
  <si>
    <t>慶弔共済金受給申請書</t>
    <rPh sb="0" eb="2">
      <t>ケイチョウ</t>
    </rPh>
    <rPh sb="2" eb="4">
      <t>キョウサイ</t>
    </rPh>
    <rPh sb="4" eb="5">
      <t>キン</t>
    </rPh>
    <rPh sb="5" eb="7">
      <t>ジュキュウ</t>
    </rPh>
    <rPh sb="7" eb="10">
      <t>シンセイショ</t>
    </rPh>
    <phoneticPr fontId="1"/>
  </si>
  <si>
    <t xml:space="preserve"> 1. 文字・数字は枠内中央にはっきりとお書き下さい。</t>
    <rPh sb="4" eb="6">
      <t>モジ</t>
    </rPh>
    <rPh sb="7" eb="9">
      <t>スウジ</t>
    </rPh>
    <rPh sb="10" eb="12">
      <t>ワクナイ</t>
    </rPh>
    <rPh sb="12" eb="14">
      <t>チュウオウ</t>
    </rPh>
    <rPh sb="21" eb="22">
      <t>カ</t>
    </rPh>
    <rPh sb="23" eb="24">
      <t>クダ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</si>
  <si>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</si>
  <si>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</si>
  <si>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</si>
  <si>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給付事由の
発生年月日</t>
    <rPh sb="0" eb="2">
      <t>キュウフ</t>
    </rPh>
    <rPh sb="2" eb="4">
      <t>ジユウ</t>
    </rPh>
    <rPh sb="6" eb="8">
      <t>ハッセイ</t>
    </rPh>
    <rPh sb="8" eb="11">
      <t>ネンガッピ</t>
    </rPh>
    <phoneticPr fontId="1"/>
  </si>
  <si>
    <t>勤続（加入）満10年</t>
    <rPh sb="0" eb="2">
      <t>キンゾク</t>
    </rPh>
    <rPh sb="3" eb="5">
      <t>カニュウ</t>
    </rPh>
    <rPh sb="6" eb="7">
      <t>マン</t>
    </rPh>
    <rPh sb="9" eb="10">
      <t>ネン</t>
    </rPh>
    <phoneticPr fontId="1"/>
  </si>
  <si>
    <t>勤続（加入）満20年</t>
    <rPh sb="0" eb="2">
      <t>キンゾク</t>
    </rPh>
    <rPh sb="3" eb="5">
      <t>カニュウ</t>
    </rPh>
    <rPh sb="6" eb="7">
      <t>マン</t>
    </rPh>
    <rPh sb="9" eb="10">
      <t>ネン</t>
    </rPh>
    <phoneticPr fontId="1"/>
  </si>
  <si>
    <t>勤続（加入）満30年</t>
    <rPh sb="0" eb="2">
      <t>キンゾク</t>
    </rPh>
    <rPh sb="3" eb="5">
      <t>カニュウ</t>
    </rPh>
    <rPh sb="6" eb="7">
      <t>マン</t>
    </rPh>
    <rPh sb="9" eb="10">
      <t>ネン</t>
    </rPh>
    <phoneticPr fontId="1"/>
  </si>
  <si>
    <t>勤続（加入）満40年</t>
    <rPh sb="0" eb="2">
      <t>キンゾク</t>
    </rPh>
    <rPh sb="3" eb="5">
      <t>カニュウ</t>
    </rPh>
    <rPh sb="6" eb="7">
      <t>マン</t>
    </rPh>
    <rPh sb="9" eb="10">
      <t>ネン</t>
    </rPh>
    <phoneticPr fontId="1"/>
  </si>
  <si>
    <t>結　　　　　　　婚</t>
    <rPh sb="0" eb="1">
      <t>ユウ</t>
    </rPh>
    <rPh sb="8" eb="9">
      <t>コン</t>
    </rPh>
    <phoneticPr fontId="1"/>
  </si>
  <si>
    <t>傷病入院（１週間以上）</t>
    <rPh sb="0" eb="2">
      <t>ショウビョウ</t>
    </rPh>
    <rPh sb="2" eb="4">
      <t>ニュウイン</t>
    </rPh>
    <rPh sb="6" eb="8">
      <t>シュウカン</t>
    </rPh>
    <rPh sb="8" eb="10">
      <t>イジョウ</t>
    </rPh>
    <phoneticPr fontId="1"/>
  </si>
  <si>
    <t>（ 傷病入院：</t>
    <rPh sb="2" eb="3">
      <t>キズ</t>
    </rPh>
    <rPh sb="3" eb="4">
      <t>ビョウ</t>
    </rPh>
    <rPh sb="4" eb="5">
      <t>ハイ</t>
    </rPh>
    <rPh sb="5" eb="6">
      <t>イン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</si>
  <si>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</si>
  <si>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</si>
  <si>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会　　員</t>
    <rPh sb="0" eb="1">
      <t>カイ</t>
    </rPh>
    <rPh sb="3" eb="4">
      <t>イン</t>
    </rPh>
    <phoneticPr fontId="1"/>
  </si>
  <si>
    <t>㊞</t>
  </si>
  <si>
    <t>所属長氏名</t>
    <rPh sb="0" eb="2">
      <t>ショゾク</t>
    </rPh>
    <rPh sb="2" eb="3">
      <t>チョウ</t>
    </rPh>
    <rPh sb="3" eb="5">
      <t>シメイ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</si>
  <si>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</si>
  <si>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口 座 名 義</t>
    <rPh sb="0" eb="1">
      <t>クチ</t>
    </rPh>
    <rPh sb="2" eb="3">
      <t>ザ</t>
    </rPh>
    <rPh sb="4" eb="5">
      <t>メイ</t>
    </rPh>
    <rPh sb="6" eb="7">
      <t>ギ</t>
    </rPh>
    <phoneticPr fontId="1"/>
  </si>
  <si>
    <t>本 　人 　死 　亡</t>
    <rPh sb="0" eb="1">
      <t>モト</t>
    </rPh>
    <rPh sb="3" eb="4">
      <t>ヒト</t>
    </rPh>
    <rPh sb="6" eb="7">
      <t>シ</t>
    </rPh>
    <rPh sb="9" eb="10">
      <t>ボウ</t>
    </rPh>
    <phoneticPr fontId="1"/>
  </si>
  <si>
    <t xml:space="preserve"> 振込金融機関等</t>
    <phoneticPr fontId="1"/>
  </si>
  <si>
    <r>
      <t>口 座 名 義</t>
    </r>
    <r>
      <rPr>
        <sz val="9"/>
        <rFont val="ＭＳ 明朝"/>
        <family val="1"/>
        <charset val="128"/>
      </rPr>
      <t>（カタカナ、左づめで記入してください。）</t>
    </r>
    <rPh sb="0" eb="1">
      <t>クチ</t>
    </rPh>
    <rPh sb="2" eb="3">
      <t>ザ</t>
    </rPh>
    <rPh sb="4" eb="5">
      <t>メイ</t>
    </rPh>
    <rPh sb="6" eb="7">
      <t>ギ</t>
    </rPh>
    <phoneticPr fontId="1"/>
  </si>
  <si>
    <r>
      <t>まで</t>
    </r>
    <r>
      <rPr>
        <sz val="10"/>
        <rFont val="ＭＳ 明朝"/>
        <family val="1"/>
        <charset val="128"/>
      </rPr>
      <t>）</t>
    </r>
    <phoneticPr fontId="1"/>
  </si>
  <si>
    <t>慶 弔 種 別 コ ー ド 表</t>
    <rPh sb="0" eb="1">
      <t>ケイ</t>
    </rPh>
    <rPh sb="2" eb="3">
      <t>チョウ</t>
    </rPh>
    <rPh sb="4" eb="5">
      <t>シュ</t>
    </rPh>
    <rPh sb="6" eb="7">
      <t>ベツ</t>
    </rPh>
    <rPh sb="14" eb="15">
      <t>ヒョウ</t>
    </rPh>
    <phoneticPr fontId="1"/>
  </si>
  <si>
    <t xml:space="preserve"> 2. 申請事由は慶弔種別コード表によって記入して下さい。</t>
    <rPh sb="4" eb="6">
      <t>シンセイ</t>
    </rPh>
    <rPh sb="6" eb="8">
      <t>ジユウ</t>
    </rPh>
    <rPh sb="9" eb="11">
      <t>ケイチョウ</t>
    </rPh>
    <rPh sb="11" eb="13">
      <t>シュベツ</t>
    </rPh>
    <rPh sb="16" eb="17">
      <t>ヒョウ</t>
    </rPh>
    <phoneticPr fontId="1"/>
  </si>
  <si>
    <t>職　名</t>
    <rPh sb="0" eb="1">
      <t>ショク</t>
    </rPh>
    <rPh sb="2" eb="3">
      <t>メイ</t>
    </rPh>
    <phoneticPr fontId="1"/>
  </si>
  <si>
    <t>子　　　　の　　　　誕　　　　生</t>
    <rPh sb="0" eb="1">
      <t>コ</t>
    </rPh>
    <rPh sb="10" eb="11">
      <t>タン</t>
    </rPh>
    <rPh sb="15" eb="16">
      <t>セイ</t>
    </rPh>
    <phoneticPr fontId="1"/>
  </si>
  <si>
    <t>子 　の 　小 　学 　校 　入 　学</t>
    <rPh sb="0" eb="1">
      <t>コ</t>
    </rPh>
    <rPh sb="6" eb="7">
      <t>ショウ</t>
    </rPh>
    <rPh sb="9" eb="10">
      <t>ガク</t>
    </rPh>
    <rPh sb="12" eb="13">
      <t>コウ</t>
    </rPh>
    <rPh sb="15" eb="16">
      <t>ハイ</t>
    </rPh>
    <rPh sb="18" eb="19">
      <t>ガク</t>
    </rPh>
    <phoneticPr fontId="1"/>
  </si>
  <si>
    <t>配  　　偶 　　 者 　　死 　　亡</t>
    <rPh sb="0" eb="1">
      <t>ハイ</t>
    </rPh>
    <rPh sb="5" eb="6">
      <t>グウ</t>
    </rPh>
    <rPh sb="10" eb="11">
      <t>シャ</t>
    </rPh>
    <rPh sb="14" eb="15">
      <t>シ</t>
    </rPh>
    <rPh sb="18" eb="19">
      <t>ボウ</t>
    </rPh>
    <phoneticPr fontId="1"/>
  </si>
  <si>
    <t>一 　親 　等 　親 　族 　死 　亡</t>
    <rPh sb="0" eb="1">
      <t>イチ</t>
    </rPh>
    <rPh sb="3" eb="4">
      <t>オヤ</t>
    </rPh>
    <rPh sb="6" eb="7">
      <t>トウ</t>
    </rPh>
    <rPh sb="9" eb="10">
      <t>オヤ</t>
    </rPh>
    <rPh sb="12" eb="13">
      <t>ゾク</t>
    </rPh>
    <rPh sb="15" eb="16">
      <t>シ</t>
    </rPh>
    <rPh sb="18" eb="19">
      <t>ボウ</t>
    </rPh>
    <phoneticPr fontId="1"/>
  </si>
  <si>
    <t>50,000</t>
    <phoneticPr fontId="1"/>
  </si>
  <si>
    <t>40,000</t>
    <phoneticPr fontId="1"/>
  </si>
  <si>
    <t>30,000</t>
    <phoneticPr fontId="1"/>
  </si>
  <si>
    <t>20,000</t>
    <phoneticPr fontId="1"/>
  </si>
  <si>
    <t>10,000</t>
    <phoneticPr fontId="1"/>
  </si>
  <si>
    <t xml:space="preserve"> 5,000</t>
    <phoneticPr fontId="1"/>
  </si>
  <si>
    <t>申　請　事　由</t>
    <rPh sb="0" eb="1">
      <t>サル</t>
    </rPh>
    <rPh sb="2" eb="3">
      <t>ショウ</t>
    </rPh>
    <rPh sb="4" eb="5">
      <t>ジ</t>
    </rPh>
    <phoneticPr fontId="1"/>
  </si>
  <si>
    <t>様式１０</t>
    <rPh sb="0" eb="2">
      <t>ヨウシキ</t>
    </rPh>
    <phoneticPr fontId="2"/>
  </si>
  <si>
    <r>
      <t>災害被災</t>
    </r>
    <r>
      <rPr>
        <sz val="8"/>
        <rFont val="ＭＳ 明朝"/>
        <family val="1"/>
        <charset val="128"/>
      </rPr>
      <t>(自己所有の住宅の)全焼・全壊・流出</t>
    </r>
    <rPh sb="0" eb="2">
      <t>サイガイ</t>
    </rPh>
    <rPh sb="2" eb="3">
      <t>ヒ</t>
    </rPh>
    <rPh sb="3" eb="4">
      <t>サイ</t>
    </rPh>
    <rPh sb="5" eb="7">
      <t>ジコ</t>
    </rPh>
    <rPh sb="7" eb="9">
      <t>ショユウ</t>
    </rPh>
    <rPh sb="10" eb="12">
      <t>ジュウタク</t>
    </rPh>
    <rPh sb="14" eb="16">
      <t>ゼンショウ</t>
    </rPh>
    <rPh sb="17" eb="19">
      <t>ゼンカイ</t>
    </rPh>
    <rPh sb="20" eb="22">
      <t>リュウシュツ</t>
    </rPh>
    <phoneticPr fontId="1"/>
  </si>
  <si>
    <r>
      <t>災害被災</t>
    </r>
    <r>
      <rPr>
        <sz val="8"/>
        <rFont val="ＭＳ 明朝"/>
        <family val="1"/>
        <charset val="128"/>
      </rPr>
      <t>(自己所有の住宅の)半焼・半壊・床上浸水</t>
    </r>
    <rPh sb="0" eb="2">
      <t>サイガイ</t>
    </rPh>
    <rPh sb="2" eb="3">
      <t>ヒ</t>
    </rPh>
    <rPh sb="3" eb="4">
      <t>サイ</t>
    </rPh>
    <rPh sb="5" eb="7">
      <t>ジコ</t>
    </rPh>
    <rPh sb="7" eb="9">
      <t>ショユウ</t>
    </rPh>
    <rPh sb="10" eb="12">
      <t>ジュウタク</t>
    </rPh>
    <rPh sb="14" eb="16">
      <t>ハンショウ</t>
    </rPh>
    <rPh sb="17" eb="19">
      <t>ハンカイ</t>
    </rPh>
    <rPh sb="20" eb="22">
      <t>ユカウエ</t>
    </rPh>
    <rPh sb="22" eb="23">
      <t>シン</t>
    </rPh>
    <rPh sb="23" eb="24">
      <t>スイ</t>
    </rPh>
    <phoneticPr fontId="1"/>
  </si>
  <si>
    <r>
      <t>災害被災</t>
    </r>
    <r>
      <rPr>
        <sz val="8"/>
        <rFont val="ＭＳ 明朝"/>
        <family val="1"/>
        <charset val="128"/>
      </rPr>
      <t>(借家・借間の)動産の全部の焼失・流出</t>
    </r>
    <rPh sb="0" eb="2">
      <t>サイガイ</t>
    </rPh>
    <rPh sb="2" eb="3">
      <t>ヒ</t>
    </rPh>
    <rPh sb="3" eb="4">
      <t>サイ</t>
    </rPh>
    <rPh sb="5" eb="7">
      <t>シャクヤ</t>
    </rPh>
    <rPh sb="8" eb="10">
      <t>シャクマ</t>
    </rPh>
    <rPh sb="12" eb="14">
      <t>ドウサン</t>
    </rPh>
    <rPh sb="15" eb="17">
      <t>ゼンブ</t>
    </rPh>
    <rPh sb="18" eb="20">
      <t>ショウシツ</t>
    </rPh>
    <rPh sb="21" eb="23">
      <t>リュウシュツ</t>
    </rPh>
    <phoneticPr fontId="1"/>
  </si>
  <si>
    <r>
      <t>災害被災</t>
    </r>
    <r>
      <rPr>
        <sz val="8"/>
        <rFont val="ＭＳ 明朝"/>
        <family val="1"/>
        <charset val="128"/>
      </rPr>
      <t>(借家・借間の)動産の大半の焼失・流出</t>
    </r>
    <rPh sb="0" eb="2">
      <t>サイガイ</t>
    </rPh>
    <rPh sb="2" eb="3">
      <t>ヒ</t>
    </rPh>
    <rPh sb="3" eb="4">
      <t>サイ</t>
    </rPh>
    <rPh sb="5" eb="7">
      <t>シャクヤ</t>
    </rPh>
    <rPh sb="8" eb="10">
      <t>シャクマ</t>
    </rPh>
    <rPh sb="12" eb="14">
      <t>ドウサン</t>
    </rPh>
    <rPh sb="15" eb="17">
      <t>タイハン</t>
    </rPh>
    <rPh sb="18" eb="20">
      <t>ショウシツ</t>
    </rPh>
    <rPh sb="21" eb="23">
      <t>リュウシュツ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</si>
  <si>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</si>
  <si>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</si>
  <si>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所属長名</t>
    <rPh sb="0" eb="3">
      <t>ショゾクチョウ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</si>
  <si>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</si>
  <si>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加入年月（西暦）</t>
    <rPh sb="0" eb="2">
      <t>カニュウ</t>
    </rPh>
    <rPh sb="2" eb="4">
      <t>ネンゲツ</t>
    </rPh>
    <rPh sb="5" eb="7">
      <t>セイレキ</t>
    </rPh>
    <phoneticPr fontId="1"/>
  </si>
  <si>
    <t>本支店名</t>
    <rPh sb="0" eb="1">
      <t>ホン</t>
    </rPh>
    <rPh sb="1" eb="4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</si>
  <si>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</si>
  <si>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まで</t>
    <phoneticPr fontId="1"/>
  </si>
  <si>
    <t>傷病入院：</t>
    <rPh sb="0" eb="2">
      <t>ショウビョウ</t>
    </rPh>
    <rPh sb="2" eb="4">
      <t>ニュウイン</t>
    </rPh>
    <phoneticPr fontId="1"/>
  </si>
  <si>
    <t>申請事由</t>
    <rPh sb="0" eb="2">
      <t>シンセイ</t>
    </rPh>
    <rPh sb="2" eb="4">
      <t>ジユウ</t>
    </rPh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</si>
  <si>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</si>
  <si>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</si>
  <si>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</si>
  <si>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口 座 名 義（全角カタカナで記入してください。）</t>
    <rPh sb="8" eb="10">
      <t>ゼンカク</t>
    </rPh>
    <phoneticPr fontId="1"/>
  </si>
  <si>
    <t xml:space="preserve"> 3. 濁点・半濁点は、</t>
    <phoneticPr fontId="1"/>
  </si>
  <si>
    <t>ダ</t>
    <phoneticPr fontId="2"/>
  </si>
  <si>
    <t>パ</t>
    <phoneticPr fontId="2"/>
  </si>
  <si>
    <t>のように文字と同じマス内に記入して下さい。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</si>
</sst>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0000"/>
    <numFmt numFmtId="178" formatCode="000"/>
    <numFmt numFmtId="179" formatCode="000000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u/>
      <sz val="1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4"/>
      <color theme="0" tint="-0.3499862666707357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0" tint="-0.34998626667073579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textRotation="255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3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76" fontId="22" fillId="0" borderId="6" xfId="0" applyNumberFormat="1" applyFont="1" applyBorder="1" applyAlignment="1" applyProtection="1">
      <alignment horizontal="center" vertical="center"/>
      <protection locked="0"/>
    </xf>
    <xf numFmtId="176" fontId="22" fillId="0" borderId="1" xfId="0" applyNumberFormat="1" applyFont="1" applyBorder="1" applyAlignment="1" applyProtection="1">
      <alignment horizontal="center" vertical="center"/>
      <protection locked="0"/>
    </xf>
    <xf numFmtId="176" fontId="22" fillId="0" borderId="7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78" fontId="16" fillId="0" borderId="2" xfId="0" applyNumberFormat="1" applyFont="1" applyBorder="1" applyAlignment="1" applyProtection="1">
      <alignment horizontal="center" vertical="center"/>
      <protection locked="0"/>
    </xf>
    <xf numFmtId="178" fontId="16" fillId="0" borderId="8" xfId="0" applyNumberFormat="1" applyFont="1" applyBorder="1" applyAlignment="1" applyProtection="1">
      <alignment horizontal="center" vertical="center"/>
      <protection locked="0"/>
    </xf>
    <xf numFmtId="178" fontId="16" fillId="0" borderId="3" xfId="0" applyNumberFormat="1" applyFont="1" applyBorder="1" applyAlignment="1" applyProtection="1">
      <alignment horizontal="center" vertical="center"/>
      <protection locked="0"/>
    </xf>
    <xf numFmtId="178" fontId="16" fillId="0" borderId="4" xfId="0" applyNumberFormat="1" applyFont="1" applyBorder="1" applyAlignment="1" applyProtection="1">
      <alignment horizontal="center" vertical="center"/>
      <protection locked="0"/>
    </xf>
    <xf numFmtId="178" fontId="16" fillId="0" borderId="0" xfId="0" applyNumberFormat="1" applyFont="1" applyBorder="1" applyAlignment="1" applyProtection="1">
      <alignment horizontal="center" vertical="center"/>
      <protection locked="0"/>
    </xf>
    <xf numFmtId="178" fontId="16" fillId="0" borderId="5" xfId="0" applyNumberFormat="1" applyFont="1" applyBorder="1" applyAlignment="1" applyProtection="1">
      <alignment horizontal="center" vertical="center"/>
      <protection locked="0"/>
    </xf>
    <xf numFmtId="178" fontId="16" fillId="0" borderId="6" xfId="0" applyNumberFormat="1" applyFont="1" applyBorder="1" applyAlignment="1" applyProtection="1">
      <alignment horizontal="center" vertical="center"/>
      <protection locked="0"/>
    </xf>
    <xf numFmtId="178" fontId="16" fillId="0" borderId="1" xfId="0" applyNumberFormat="1" applyFont="1" applyBorder="1" applyAlignment="1" applyProtection="1">
      <alignment horizontal="center" vertical="center"/>
      <protection locked="0"/>
    </xf>
    <xf numFmtId="178" fontId="16" fillId="0" borderId="7" xfId="0" applyNumberFormat="1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9" fontId="16" fillId="0" borderId="2" xfId="0" applyNumberFormat="1" applyFont="1" applyBorder="1" applyAlignment="1" applyProtection="1">
      <alignment horizontal="center" vertical="center"/>
      <protection locked="0"/>
    </xf>
    <xf numFmtId="179" fontId="16" fillId="0" borderId="8" xfId="0" applyNumberFormat="1" applyFont="1" applyBorder="1" applyAlignment="1" applyProtection="1">
      <alignment horizontal="center" vertical="center"/>
      <protection locked="0"/>
    </xf>
    <xf numFmtId="179" fontId="16" fillId="0" borderId="3" xfId="0" applyNumberFormat="1" applyFont="1" applyBorder="1" applyAlignment="1" applyProtection="1">
      <alignment horizontal="center" vertical="center"/>
      <protection locked="0"/>
    </xf>
    <xf numFmtId="179" fontId="16" fillId="0" borderId="4" xfId="0" applyNumberFormat="1" applyFont="1" applyBorder="1" applyAlignment="1" applyProtection="1">
      <alignment horizontal="center" vertical="center"/>
      <protection locked="0"/>
    </xf>
    <xf numFmtId="179" fontId="16" fillId="0" borderId="0" xfId="0" applyNumberFormat="1" applyFont="1" applyBorder="1" applyAlignment="1" applyProtection="1">
      <alignment horizontal="center" vertical="center"/>
      <protection locked="0"/>
    </xf>
    <xf numFmtId="179" fontId="16" fillId="0" borderId="5" xfId="0" applyNumberFormat="1" applyFont="1" applyBorder="1" applyAlignment="1" applyProtection="1">
      <alignment horizontal="center" vertical="center"/>
      <protection locked="0"/>
    </xf>
    <xf numFmtId="179" fontId="16" fillId="0" borderId="6" xfId="0" applyNumberFormat="1" applyFont="1" applyBorder="1" applyAlignment="1" applyProtection="1">
      <alignment horizontal="center" vertical="center"/>
      <protection locked="0"/>
    </xf>
    <xf numFmtId="179" fontId="16" fillId="0" borderId="1" xfId="0" applyNumberFormat="1" applyFont="1" applyBorder="1" applyAlignment="1" applyProtection="1">
      <alignment horizontal="center" vertical="center"/>
      <protection locked="0"/>
    </xf>
    <xf numFmtId="179" fontId="16" fillId="0" borderId="7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17" fillId="0" borderId="25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7" fillId="0" borderId="32" xfId="0" applyNumberFormat="1" applyFont="1" applyBorder="1" applyAlignment="1">
      <alignment horizontal="center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8" xfId="0" applyNumberFormat="1" applyFont="1" applyBorder="1" applyAlignment="1" applyProtection="1">
      <alignment horizontal="center" vertical="center"/>
      <protection locked="0"/>
    </xf>
    <xf numFmtId="0" fontId="22" fillId="0" borderId="34" xfId="0" applyNumberFormat="1" applyFont="1" applyBorder="1" applyAlignment="1" applyProtection="1">
      <alignment horizontal="center" vertical="center"/>
      <protection locked="0"/>
    </xf>
    <xf numFmtId="0" fontId="22" fillId="0" borderId="4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6" xfId="0" applyNumberFormat="1" applyFont="1" applyBorder="1" applyAlignment="1" applyProtection="1">
      <alignment horizontal="center" vertical="center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3" fillId="0" borderId="2" xfId="0" applyFont="1" applyBorder="1" applyAlignment="1"/>
    <xf numFmtId="0" fontId="23" fillId="0" borderId="8" xfId="0" applyFont="1" applyBorder="1" applyAlignment="1"/>
    <xf numFmtId="0" fontId="23" fillId="0" borderId="3" xfId="0" applyFont="1" applyBorder="1" applyAlignment="1"/>
    <xf numFmtId="0" fontId="23" fillId="0" borderId="4" xfId="0" applyFont="1" applyBorder="1" applyAlignment="1"/>
    <xf numFmtId="0" fontId="23" fillId="0" borderId="0" xfId="0" applyFont="1" applyBorder="1" applyAlignment="1"/>
    <xf numFmtId="0" fontId="23" fillId="0" borderId="5" xfId="0" applyFont="1" applyBorder="1" applyAlignment="1"/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177" fontId="16" fillId="0" borderId="2" xfId="0" applyNumberFormat="1" applyFont="1" applyBorder="1" applyAlignment="1" applyProtection="1">
      <alignment horizontal="center" vertical="center"/>
      <protection locked="0"/>
    </xf>
    <xf numFmtId="177" fontId="16" fillId="0" borderId="8" xfId="0" applyNumberFormat="1" applyFont="1" applyBorder="1" applyAlignment="1" applyProtection="1">
      <alignment horizontal="center" vertical="center"/>
      <protection locked="0"/>
    </xf>
    <xf numFmtId="177" fontId="16" fillId="0" borderId="3" xfId="0" applyNumberFormat="1" applyFont="1" applyBorder="1" applyAlignment="1" applyProtection="1">
      <alignment horizontal="center" vertical="center"/>
      <protection locked="0"/>
    </xf>
    <xf numFmtId="177" fontId="16" fillId="0" borderId="4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Border="1" applyAlignment="1" applyProtection="1">
      <alignment horizontal="center" vertical="center"/>
      <protection locked="0"/>
    </xf>
    <xf numFmtId="177" fontId="16" fillId="0" borderId="5" xfId="0" applyNumberFormat="1" applyFont="1" applyBorder="1" applyAlignment="1" applyProtection="1">
      <alignment horizontal="center" vertical="center"/>
      <protection locked="0"/>
    </xf>
    <xf numFmtId="177" fontId="16" fillId="0" borderId="6" xfId="0" applyNumberFormat="1" applyFont="1" applyBorder="1" applyAlignment="1" applyProtection="1">
      <alignment horizontal="center" vertical="center"/>
      <protection locked="0"/>
    </xf>
    <xf numFmtId="177" fontId="16" fillId="0" borderId="1" xfId="0" applyNumberFormat="1" applyFont="1" applyBorder="1" applyAlignment="1" applyProtection="1">
      <alignment horizontal="center" vertical="center"/>
      <protection locked="0"/>
    </xf>
    <xf numFmtId="177" fontId="16" fillId="0" borderId="7" xfId="0" applyNumberFormat="1" applyFont="1" applyBorder="1" applyAlignment="1" applyProtection="1">
      <alignment horizontal="center" vertical="center"/>
      <protection locked="0"/>
    </xf>
    <xf numFmtId="0" fontId="19" fillId="0" borderId="34" xfId="0" applyNumberFormat="1" applyFont="1" applyBorder="1" applyAlignment="1" applyProtection="1">
      <alignment horizontal="center" vertical="center"/>
      <protection locked="0"/>
    </xf>
    <xf numFmtId="0" fontId="19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35" xfId="0" applyNumberFormat="1" applyFont="1" applyBorder="1" applyAlignment="1" applyProtection="1">
      <alignment horizontal="center" vertical="center"/>
      <protection locked="0"/>
    </xf>
    <xf numFmtId="0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1" xfId="0" applyNumberFormat="1" applyFont="1" applyBorder="1" applyAlignment="1" applyProtection="1">
      <alignment horizontal="center" vertical="center"/>
      <protection locked="0"/>
    </xf>
    <xf numFmtId="0" fontId="20" fillId="0" borderId="25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28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0" fontId="20" fillId="0" borderId="32" xfId="0" applyNumberFormat="1" applyFont="1" applyBorder="1" applyAlignment="1">
      <alignment horizontal="center"/>
    </xf>
    <xf numFmtId="0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30" xfId="0" applyNumberFormat="1" applyFont="1" applyBorder="1" applyAlignment="1" applyProtection="1">
      <alignment horizontal="center" vertical="center"/>
      <protection locked="0"/>
    </xf>
    <xf numFmtId="0" fontId="25" fillId="0" borderId="24" xfId="0" applyNumberFormat="1" applyFont="1" applyBorder="1" applyAlignment="1" applyProtection="1">
      <alignment horizontal="center" vertical="center"/>
      <protection locked="0"/>
    </xf>
    <xf numFmtId="0" fontId="25" fillId="0" borderId="25" xfId="0" applyNumberFormat="1" applyFont="1" applyBorder="1" applyAlignment="1" applyProtection="1">
      <alignment horizontal="center" vertic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30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 vertical="center"/>
      <protection locked="0"/>
    </xf>
    <xf numFmtId="14" fontId="21" fillId="0" borderId="25" xfId="0" applyNumberFormat="1" applyFont="1" applyBorder="1" applyAlignment="1">
      <alignment horizontal="center"/>
    </xf>
    <xf numFmtId="14" fontId="21" fillId="0" borderId="26" xfId="0" applyNumberFormat="1" applyFont="1" applyBorder="1" applyAlignment="1">
      <alignment horizontal="center"/>
    </xf>
    <xf numFmtId="14" fontId="21" fillId="0" borderId="28" xfId="0" applyNumberFormat="1" applyFont="1" applyBorder="1" applyAlignment="1">
      <alignment horizontal="center"/>
    </xf>
    <xf numFmtId="14" fontId="21" fillId="0" borderId="29" xfId="0" applyNumberFormat="1" applyFont="1" applyBorder="1" applyAlignment="1">
      <alignment horizontal="center"/>
    </xf>
    <xf numFmtId="14" fontId="21" fillId="0" borderId="31" xfId="0" applyNumberFormat="1" applyFont="1" applyBorder="1" applyAlignment="1">
      <alignment horizontal="center"/>
    </xf>
    <xf numFmtId="14" fontId="21" fillId="0" borderId="32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14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8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6" fillId="0" borderId="38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90"/>
  <sheetViews>
    <sheetView tabSelected="1" zoomScaleNormal="100" zoomScaleSheetLayoutView="100" workbookViewId="0">
      <selection activeCell="BD89" sqref="BD89"/>
    </sheetView>
  </sheetViews>
  <sheetFormatPr defaultColWidth="1.6640625" defaultRowHeight="9" customHeight="1" x14ac:dyDescent="0.2"/>
  <cols>
    <col min="1" max="111" width="1.6640625" style="1"/>
    <col min="112" max="112" width="1.6640625" style="1" customWidth="1"/>
    <col min="113" max="16384" width="1.6640625" style="1"/>
  </cols>
  <sheetData>
    <row r="1" spans="1:112" ht="9" customHeight="1" x14ac:dyDescent="0.15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</row>
    <row r="2" spans="1:112" ht="18" customHeight="1" x14ac:dyDescent="0.2">
      <c r="B2" s="357" t="s">
        <v>54</v>
      </c>
      <c r="C2" s="357"/>
      <c r="D2" s="357"/>
      <c r="E2" s="357"/>
      <c r="F2" s="357"/>
      <c r="G2" s="357"/>
      <c r="H2" s="357"/>
      <c r="I2" s="357"/>
    </row>
    <row r="3" spans="1:112" ht="18" customHeight="1" x14ac:dyDescent="0.15">
      <c r="O3" s="366" t="s">
        <v>16</v>
      </c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R3" s="358" t="str">
        <f>IF(OR(BI3 = "",ISBLANK(BI3))," 年 ",BI3 &amp; " 年 ") &amp; IF(OR(BP3 = "",ISBLANK(BP3)), "   月 ",BP3 &amp; " 月 ") &amp; IF(OR(BT3 = "",ISBLANK(BT3)),"   日 ",BT3 &amp; " 日 ")</f>
        <v xml:space="preserve"> 年    月    日 </v>
      </c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I3" s="322"/>
      <c r="BJ3" s="322"/>
      <c r="BK3" s="322"/>
      <c r="BL3" s="322"/>
      <c r="BM3" s="322"/>
      <c r="BN3" s="323" t="s">
        <v>18</v>
      </c>
      <c r="BO3" s="323"/>
      <c r="BP3" s="322"/>
      <c r="BQ3" s="322"/>
      <c r="BR3" s="323" t="s">
        <v>59</v>
      </c>
      <c r="BS3" s="323"/>
      <c r="BT3" s="322"/>
      <c r="BU3" s="322"/>
      <c r="BV3" s="323" t="s">
        <v>60</v>
      </c>
      <c r="BW3" s="323"/>
    </row>
    <row r="4" spans="1:112" ht="9" customHeight="1" x14ac:dyDescent="0.2"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</row>
    <row r="5" spans="1:112" ht="9" customHeight="1" x14ac:dyDescent="0.2"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</row>
    <row r="7" spans="1:112" ht="9" customHeight="1" x14ac:dyDescent="0.2">
      <c r="B7" s="365" t="s">
        <v>0</v>
      </c>
      <c r="C7" s="365"/>
      <c r="D7" s="365"/>
      <c r="E7" s="365"/>
      <c r="F7" s="365"/>
      <c r="G7" s="365"/>
      <c r="H7" s="365"/>
      <c r="I7" s="365"/>
    </row>
    <row r="8" spans="1:112" ht="9" customHeight="1" x14ac:dyDescent="0.2">
      <c r="B8" s="365"/>
      <c r="C8" s="365"/>
      <c r="D8" s="365"/>
      <c r="E8" s="365"/>
      <c r="F8" s="365"/>
      <c r="G8" s="365"/>
      <c r="H8" s="365"/>
      <c r="I8" s="365"/>
    </row>
    <row r="9" spans="1:112" ht="9" customHeight="1" x14ac:dyDescent="0.2">
      <c r="B9" s="367" t="s">
        <v>1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</row>
    <row r="10" spans="1:112" ht="9" customHeight="1" x14ac:dyDescent="0.2"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</row>
    <row r="11" spans="1:112" ht="9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112" ht="9" customHeight="1" x14ac:dyDescent="0.2">
      <c r="B12" s="3"/>
      <c r="BI12" s="82" t="s">
        <v>3</v>
      </c>
      <c r="BJ12" s="83"/>
      <c r="BK12" s="83"/>
      <c r="BL12" s="83"/>
      <c r="BM12" s="83"/>
      <c r="BN12" s="83"/>
      <c r="BO12" s="83"/>
      <c r="BP12" s="83"/>
      <c r="BQ12" s="83"/>
      <c r="BR12" s="84"/>
      <c r="BS12" s="159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39"/>
      <c r="CI12" s="82" t="s">
        <v>2</v>
      </c>
      <c r="CJ12" s="83"/>
      <c r="CK12" s="83"/>
      <c r="CL12" s="83"/>
      <c r="CM12" s="83"/>
      <c r="CN12" s="83"/>
      <c r="CO12" s="84"/>
      <c r="CP12" s="310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2"/>
    </row>
    <row r="13" spans="1:112" ht="9" customHeight="1" x14ac:dyDescent="0.2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  <c r="AB13" s="356" t="s">
        <v>2</v>
      </c>
      <c r="AC13" s="35"/>
      <c r="AD13" s="35"/>
      <c r="AE13" s="35"/>
      <c r="AF13" s="35"/>
      <c r="AG13" s="35"/>
      <c r="AH13" s="35"/>
      <c r="AI13" s="35"/>
      <c r="AJ13" s="359" t="str">
        <f>IF(OR($CP12 = "",ISBLANK($CP12)),"",$CP12)</f>
        <v/>
      </c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8"/>
      <c r="BI13" s="85"/>
      <c r="BJ13" s="86"/>
      <c r="BK13" s="86"/>
      <c r="BL13" s="86"/>
      <c r="BM13" s="86"/>
      <c r="BN13" s="86"/>
      <c r="BO13" s="86"/>
      <c r="BP13" s="86"/>
      <c r="BQ13" s="86"/>
      <c r="BR13" s="87"/>
      <c r="BS13" s="159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39"/>
      <c r="CI13" s="319"/>
      <c r="CJ13" s="320"/>
      <c r="CK13" s="320"/>
      <c r="CL13" s="320"/>
      <c r="CM13" s="320"/>
      <c r="CN13" s="320"/>
      <c r="CO13" s="321"/>
      <c r="CP13" s="313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5"/>
    </row>
    <row r="14" spans="1:112" ht="9" customHeight="1" x14ac:dyDescent="0.2">
      <c r="A14" s="159" t="s">
        <v>3</v>
      </c>
      <c r="B14" s="36"/>
      <c r="C14" s="36"/>
      <c r="D14" s="36"/>
      <c r="E14" s="36"/>
      <c r="F14" s="36"/>
      <c r="G14" s="36"/>
      <c r="H14" s="36"/>
      <c r="I14" s="371" t="str">
        <f>IF(OR($BI$14 = "",ISBLANK($BI$14)),"",MID(TEXT($BI$14,"0000"),1,1))</f>
        <v/>
      </c>
      <c r="J14" s="148"/>
      <c r="K14" s="371" t="str">
        <f>IF(OR($BI$14 = "",ISBLANK($BI$14)),"",MID(TEXT($BI$14,"0000"),2,1))</f>
        <v/>
      </c>
      <c r="L14" s="148"/>
      <c r="M14" s="371" t="str">
        <f>IF(OR($BI$14 = "",ISBLANK($BI$14)),"",MID(TEXT($BI$14,"0000"),3,1))</f>
        <v/>
      </c>
      <c r="N14" s="148"/>
      <c r="O14" s="371" t="str">
        <f>IF(OR($BI$14 = "",ISBLANK($BI$14)),"",MID(TEXT($BI$14,"0000"),4,1))</f>
        <v/>
      </c>
      <c r="P14" s="148"/>
      <c r="Q14" s="3"/>
      <c r="R14" s="3"/>
      <c r="S14" s="3"/>
      <c r="T14" s="3"/>
      <c r="U14" s="3"/>
      <c r="V14" s="3"/>
      <c r="W14" s="3"/>
      <c r="X14" s="3"/>
      <c r="Y14" s="3"/>
      <c r="Z14" s="3"/>
      <c r="AA14" s="8"/>
      <c r="AB14" s="159"/>
      <c r="AC14" s="36"/>
      <c r="AD14" s="36"/>
      <c r="AE14" s="36"/>
      <c r="AF14" s="36"/>
      <c r="AG14" s="36"/>
      <c r="AH14" s="36"/>
      <c r="AI14" s="36"/>
      <c r="AJ14" s="361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9"/>
      <c r="BI14" s="244"/>
      <c r="BJ14" s="245"/>
      <c r="BK14" s="245"/>
      <c r="BL14" s="245"/>
      <c r="BM14" s="245"/>
      <c r="BN14" s="245"/>
      <c r="BO14" s="245"/>
      <c r="BP14" s="245"/>
      <c r="BQ14" s="245"/>
      <c r="BR14" s="246"/>
      <c r="BS14" s="159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39"/>
      <c r="CI14" s="85"/>
      <c r="CJ14" s="86"/>
      <c r="CK14" s="86"/>
      <c r="CL14" s="86"/>
      <c r="CM14" s="86"/>
      <c r="CN14" s="86"/>
      <c r="CO14" s="87"/>
      <c r="CP14" s="316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8"/>
    </row>
    <row r="15" spans="1:112" ht="9" customHeight="1" x14ac:dyDescent="0.2">
      <c r="A15" s="159"/>
      <c r="B15" s="36"/>
      <c r="C15" s="36"/>
      <c r="D15" s="36"/>
      <c r="E15" s="36"/>
      <c r="F15" s="36"/>
      <c r="G15" s="36"/>
      <c r="H15" s="36"/>
      <c r="I15" s="372"/>
      <c r="J15" s="150"/>
      <c r="K15" s="372"/>
      <c r="L15" s="150"/>
      <c r="M15" s="372"/>
      <c r="N15" s="150"/>
      <c r="O15" s="372"/>
      <c r="P15" s="150"/>
      <c r="Q15" s="3"/>
      <c r="R15" s="3"/>
      <c r="S15" s="3"/>
      <c r="T15" s="3"/>
      <c r="U15" s="3"/>
      <c r="V15" s="3"/>
      <c r="W15" s="3"/>
      <c r="X15" s="3"/>
      <c r="Y15" s="3"/>
      <c r="Z15" s="3"/>
      <c r="AA15" s="8"/>
      <c r="AB15" s="160"/>
      <c r="AC15" s="37"/>
      <c r="AD15" s="37"/>
      <c r="AE15" s="37"/>
      <c r="AF15" s="37"/>
      <c r="AG15" s="37"/>
      <c r="AH15" s="37"/>
      <c r="AI15" s="37"/>
      <c r="AJ15" s="363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70"/>
      <c r="BI15" s="247"/>
      <c r="BJ15" s="248"/>
      <c r="BK15" s="248"/>
      <c r="BL15" s="248"/>
      <c r="BM15" s="248"/>
      <c r="BN15" s="248"/>
      <c r="BO15" s="248"/>
      <c r="BP15" s="248"/>
      <c r="BQ15" s="248"/>
      <c r="BR15" s="249"/>
      <c r="BS15" s="159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39"/>
      <c r="CI15" s="82" t="s">
        <v>61</v>
      </c>
      <c r="CJ15" s="83"/>
      <c r="CK15" s="83"/>
      <c r="CL15" s="83"/>
      <c r="CM15" s="83"/>
      <c r="CN15" s="83"/>
      <c r="CO15" s="84"/>
      <c r="CP15" s="310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2"/>
    </row>
    <row r="16" spans="1:112" ht="9" customHeight="1" x14ac:dyDescent="0.2">
      <c r="A16" s="159"/>
      <c r="B16" s="36"/>
      <c r="C16" s="36"/>
      <c r="D16" s="36"/>
      <c r="E16" s="36"/>
      <c r="F16" s="36"/>
      <c r="G16" s="36"/>
      <c r="H16" s="36"/>
      <c r="I16" s="373"/>
      <c r="J16" s="152"/>
      <c r="K16" s="373"/>
      <c r="L16" s="152"/>
      <c r="M16" s="373"/>
      <c r="N16" s="152"/>
      <c r="O16" s="373"/>
      <c r="P16" s="152"/>
      <c r="Q16" s="3"/>
      <c r="R16" s="3"/>
      <c r="S16" s="3"/>
      <c r="T16" s="3"/>
      <c r="U16" s="3"/>
      <c r="V16" s="3"/>
      <c r="W16" s="3"/>
      <c r="X16" s="3"/>
      <c r="Y16" s="3"/>
      <c r="Z16" s="3"/>
      <c r="AA16" s="8"/>
      <c r="AB16" s="356" t="s">
        <v>33</v>
      </c>
      <c r="AC16" s="35"/>
      <c r="AD16" s="35"/>
      <c r="AE16" s="35"/>
      <c r="AF16" s="35"/>
      <c r="AG16" s="35"/>
      <c r="AH16" s="35"/>
      <c r="AI16" s="35"/>
      <c r="AJ16" s="359" t="str">
        <f>IF(OR($CP15 = "",ISBLANK($CP15)),"",$CP15)</f>
        <v/>
      </c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5" t="s">
        <v>32</v>
      </c>
      <c r="BE16" s="35"/>
      <c r="BF16" s="35"/>
      <c r="BG16" s="38"/>
      <c r="BI16" s="250"/>
      <c r="BJ16" s="251"/>
      <c r="BK16" s="251"/>
      <c r="BL16" s="251"/>
      <c r="BM16" s="251"/>
      <c r="BN16" s="251"/>
      <c r="BO16" s="251"/>
      <c r="BP16" s="251"/>
      <c r="BQ16" s="251"/>
      <c r="BR16" s="252"/>
      <c r="BS16" s="159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39"/>
      <c r="CI16" s="319"/>
      <c r="CJ16" s="320"/>
      <c r="CK16" s="320"/>
      <c r="CL16" s="320"/>
      <c r="CM16" s="320"/>
      <c r="CN16" s="320"/>
      <c r="CO16" s="321"/>
      <c r="CP16" s="313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5"/>
    </row>
    <row r="17" spans="1:112" ht="9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  <c r="AB17" s="159"/>
      <c r="AC17" s="36"/>
      <c r="AD17" s="36"/>
      <c r="AE17" s="36"/>
      <c r="AF17" s="36"/>
      <c r="AG17" s="36"/>
      <c r="AH17" s="36"/>
      <c r="AI17" s="36"/>
      <c r="AJ17" s="361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"/>
      <c r="BE17" s="36"/>
      <c r="BF17" s="36"/>
      <c r="BG17" s="39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9"/>
      <c r="CI17" s="85"/>
      <c r="CJ17" s="86"/>
      <c r="CK17" s="86"/>
      <c r="CL17" s="86"/>
      <c r="CM17" s="86"/>
      <c r="CN17" s="86"/>
      <c r="CO17" s="87"/>
      <c r="CP17" s="316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8"/>
    </row>
    <row r="18" spans="1:112" ht="9" customHeight="1" x14ac:dyDescent="0.2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160"/>
      <c r="AC18" s="37"/>
      <c r="AD18" s="37"/>
      <c r="AE18" s="37"/>
      <c r="AF18" s="37"/>
      <c r="AG18" s="37"/>
      <c r="AH18" s="37"/>
      <c r="AI18" s="37"/>
      <c r="AJ18" s="363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7"/>
      <c r="BE18" s="37"/>
      <c r="BF18" s="37"/>
      <c r="BG18" s="40"/>
      <c r="BI18" s="82" t="s">
        <v>7</v>
      </c>
      <c r="BJ18" s="83"/>
      <c r="BK18" s="83"/>
      <c r="BL18" s="83"/>
      <c r="BM18" s="83"/>
      <c r="BN18" s="83"/>
      <c r="BO18" s="83"/>
      <c r="BP18" s="83"/>
      <c r="BQ18" s="83"/>
      <c r="BR18" s="84"/>
      <c r="BS18" s="159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82" t="s">
        <v>62</v>
      </c>
      <c r="CJ18" s="83"/>
      <c r="CK18" s="83"/>
      <c r="CL18" s="83"/>
      <c r="CM18" s="83"/>
      <c r="CN18" s="83"/>
      <c r="CO18" s="84"/>
      <c r="CP18" s="310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2"/>
    </row>
    <row r="19" spans="1:112" ht="9" customHeight="1" x14ac:dyDescent="0.2">
      <c r="A19" s="159" t="s">
        <v>7</v>
      </c>
      <c r="B19" s="36"/>
      <c r="C19" s="36"/>
      <c r="D19" s="36"/>
      <c r="E19" s="36"/>
      <c r="F19" s="36"/>
      <c r="G19" s="36"/>
      <c r="H19" s="36"/>
      <c r="I19" s="371" t="str">
        <f>IF(OR($BI$20 = "",ISBLANK($BI$20)),"",MID(TEXT($BI$20,"0000"),1,1))</f>
        <v/>
      </c>
      <c r="J19" s="148"/>
      <c r="K19" s="371" t="str">
        <f>IF(OR($BI$20 = "",ISBLANK($BI$20)),"",MID(TEXT($BI$20,"0000"),2,1))</f>
        <v/>
      </c>
      <c r="L19" s="148"/>
      <c r="M19" s="371" t="str">
        <f>IF(OR($BI$20 = "",ISBLANK($BI$20)),"",MID(TEXT($BI$20,"0000"),3,1))</f>
        <v/>
      </c>
      <c r="N19" s="148"/>
      <c r="O19" s="371" t="str">
        <f>IF(OR($BI$20 = "",ISBLANK($BI$20)),"",MID(TEXT($BI$20,"0000"),4,1))</f>
        <v/>
      </c>
      <c r="P19" s="148"/>
      <c r="Q19" s="3"/>
      <c r="R19" s="3"/>
      <c r="S19" s="3"/>
      <c r="T19" s="3"/>
      <c r="U19" s="3"/>
      <c r="V19" s="3"/>
      <c r="W19" s="3"/>
      <c r="X19" s="3"/>
      <c r="Y19" s="3"/>
      <c r="Z19" s="3"/>
      <c r="AA19" s="8"/>
      <c r="AB19" s="337" t="s">
        <v>34</v>
      </c>
      <c r="AC19" s="338"/>
      <c r="AD19" s="338"/>
      <c r="AE19" s="338"/>
      <c r="AF19" s="338"/>
      <c r="AG19" s="338"/>
      <c r="AH19" s="338"/>
      <c r="AI19" s="338"/>
      <c r="AJ19" s="359" t="str">
        <f>IF(OR($CP18 = "",ISBLANK($CP18)),"",$CP18)</f>
        <v/>
      </c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8"/>
      <c r="BI19" s="85"/>
      <c r="BJ19" s="86"/>
      <c r="BK19" s="86"/>
      <c r="BL19" s="86"/>
      <c r="BM19" s="86"/>
      <c r="BN19" s="86"/>
      <c r="BO19" s="86"/>
      <c r="BP19" s="86"/>
      <c r="BQ19" s="86"/>
      <c r="BR19" s="87"/>
      <c r="BS19" s="159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19"/>
      <c r="CJ19" s="320"/>
      <c r="CK19" s="320"/>
      <c r="CL19" s="320"/>
      <c r="CM19" s="320"/>
      <c r="CN19" s="320"/>
      <c r="CO19" s="321"/>
      <c r="CP19" s="313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5"/>
    </row>
    <row r="20" spans="1:112" ht="9" customHeight="1" x14ac:dyDescent="0.2">
      <c r="A20" s="159"/>
      <c r="B20" s="36"/>
      <c r="C20" s="36"/>
      <c r="D20" s="36"/>
      <c r="E20" s="36"/>
      <c r="F20" s="36"/>
      <c r="G20" s="36"/>
      <c r="H20" s="36"/>
      <c r="I20" s="372"/>
      <c r="J20" s="150"/>
      <c r="K20" s="372"/>
      <c r="L20" s="150"/>
      <c r="M20" s="372"/>
      <c r="N20" s="150"/>
      <c r="O20" s="372"/>
      <c r="P20" s="150"/>
      <c r="Q20" s="3"/>
      <c r="R20" s="3"/>
      <c r="S20" s="3"/>
      <c r="T20" s="3"/>
      <c r="U20" s="3"/>
      <c r="V20" s="3"/>
      <c r="W20" s="3"/>
      <c r="X20" s="3"/>
      <c r="Y20" s="3"/>
      <c r="Z20" s="3"/>
      <c r="AA20" s="8"/>
      <c r="AB20" s="355"/>
      <c r="AC20" s="351"/>
      <c r="AD20" s="351"/>
      <c r="AE20" s="351"/>
      <c r="AF20" s="351"/>
      <c r="AG20" s="351"/>
      <c r="AH20" s="351"/>
      <c r="AI20" s="351"/>
      <c r="AJ20" s="361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9"/>
      <c r="BI20" s="244"/>
      <c r="BJ20" s="245"/>
      <c r="BK20" s="245"/>
      <c r="BL20" s="245"/>
      <c r="BM20" s="245"/>
      <c r="BN20" s="245"/>
      <c r="BO20" s="245"/>
      <c r="BP20" s="245"/>
      <c r="BQ20" s="245"/>
      <c r="BR20" s="246"/>
      <c r="BS20" s="159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85"/>
      <c r="CJ20" s="86"/>
      <c r="CK20" s="86"/>
      <c r="CL20" s="86"/>
      <c r="CM20" s="86"/>
      <c r="CN20" s="86"/>
      <c r="CO20" s="87"/>
      <c r="CP20" s="316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8"/>
    </row>
    <row r="21" spans="1:112" ht="9" customHeight="1" x14ac:dyDescent="0.2">
      <c r="A21" s="159"/>
      <c r="B21" s="36"/>
      <c r="C21" s="36"/>
      <c r="D21" s="36"/>
      <c r="E21" s="36"/>
      <c r="F21" s="36"/>
      <c r="G21" s="36"/>
      <c r="H21" s="36"/>
      <c r="I21" s="373"/>
      <c r="J21" s="152"/>
      <c r="K21" s="373"/>
      <c r="L21" s="152"/>
      <c r="M21" s="373"/>
      <c r="N21" s="152"/>
      <c r="O21" s="373"/>
      <c r="P21" s="152"/>
      <c r="Q21" s="3"/>
      <c r="R21" s="3"/>
      <c r="S21" s="3"/>
      <c r="T21" s="3"/>
      <c r="U21" s="3"/>
      <c r="V21" s="3"/>
      <c r="W21" s="3"/>
      <c r="X21" s="3"/>
      <c r="Y21" s="3"/>
      <c r="Z21" s="3"/>
      <c r="AA21" s="8"/>
      <c r="AB21" s="340"/>
      <c r="AC21" s="341"/>
      <c r="AD21" s="341"/>
      <c r="AE21" s="341"/>
      <c r="AF21" s="341"/>
      <c r="AG21" s="341"/>
      <c r="AH21" s="341"/>
      <c r="AI21" s="341"/>
      <c r="AJ21" s="363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70"/>
      <c r="BI21" s="247"/>
      <c r="BJ21" s="248"/>
      <c r="BK21" s="248"/>
      <c r="BL21" s="248"/>
      <c r="BM21" s="248"/>
      <c r="BN21" s="248"/>
      <c r="BO21" s="248"/>
      <c r="BP21" s="248"/>
      <c r="BQ21" s="248"/>
      <c r="BR21" s="249"/>
      <c r="BS21" s="159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</row>
    <row r="22" spans="1:112" ht="9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9"/>
      <c r="AB22" s="141" t="s">
        <v>37</v>
      </c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3"/>
      <c r="BI22" s="247"/>
      <c r="BJ22" s="248"/>
      <c r="BK22" s="248"/>
      <c r="BL22" s="248"/>
      <c r="BM22" s="248"/>
      <c r="BN22" s="248"/>
      <c r="BO22" s="248"/>
      <c r="BP22" s="248"/>
      <c r="BQ22" s="248"/>
      <c r="BR22" s="249"/>
      <c r="BS22" s="160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6"/>
      <c r="CI22" s="76" t="s">
        <v>9</v>
      </c>
      <c r="CJ22" s="239"/>
      <c r="CK22" s="239"/>
      <c r="CL22" s="239"/>
      <c r="CM22" s="239"/>
      <c r="CN22" s="239"/>
      <c r="CO22" s="240"/>
      <c r="CP22" s="76" t="s">
        <v>10</v>
      </c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8"/>
    </row>
    <row r="23" spans="1:112" ht="9" customHeight="1" x14ac:dyDescent="0.2">
      <c r="A23" s="356" t="s">
        <v>8</v>
      </c>
      <c r="B23" s="35"/>
      <c r="C23" s="35"/>
      <c r="D23" s="35"/>
      <c r="E23" s="35"/>
      <c r="F23" s="35"/>
      <c r="G23" s="35"/>
      <c r="H23" s="35"/>
      <c r="I23" s="35" t="str">
        <f>IF(OR($BI$25 = "",ISBLANK($BI$25)),"",$BI$25)</f>
        <v/>
      </c>
      <c r="J23" s="35"/>
      <c r="K23" s="35"/>
      <c r="L23" s="35"/>
      <c r="M23" s="35"/>
      <c r="N23" s="35"/>
      <c r="O23" s="35"/>
      <c r="P23" s="35" t="s">
        <v>70</v>
      </c>
      <c r="Q23" s="35"/>
      <c r="R23" s="35" t="str">
        <f>IF(OR($BW$25 = "",ISBLANK($BW$25)),"",$BW$25)</f>
        <v/>
      </c>
      <c r="S23" s="35"/>
      <c r="T23" s="35"/>
      <c r="U23" s="35"/>
      <c r="V23" s="35"/>
      <c r="W23" s="35"/>
      <c r="X23" s="35" t="s">
        <v>71</v>
      </c>
      <c r="Y23" s="35"/>
      <c r="Z23" s="35"/>
      <c r="AA23" s="38"/>
      <c r="AB23" s="403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5"/>
      <c r="BI23" s="82" t="s">
        <v>63</v>
      </c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4"/>
      <c r="CH23" s="36"/>
      <c r="CI23" s="241"/>
      <c r="CJ23" s="242"/>
      <c r="CK23" s="242"/>
      <c r="CL23" s="242"/>
      <c r="CM23" s="242"/>
      <c r="CN23" s="242"/>
      <c r="CO23" s="243"/>
      <c r="CP23" s="79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1"/>
    </row>
    <row r="24" spans="1:112" ht="9" customHeight="1" x14ac:dyDescent="0.2">
      <c r="A24" s="15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9"/>
      <c r="AB24" s="12"/>
      <c r="AC24" s="3"/>
      <c r="AD24" s="351" t="s">
        <v>9</v>
      </c>
      <c r="AE24" s="351"/>
      <c r="AF24" s="351"/>
      <c r="AG24" s="351"/>
      <c r="AH24" s="351"/>
      <c r="AI24" s="351"/>
      <c r="AJ24" s="351"/>
      <c r="AK24" s="351"/>
      <c r="AL24" s="3"/>
      <c r="AM24" s="351" t="s">
        <v>10</v>
      </c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"/>
      <c r="BG24" s="8"/>
      <c r="BI24" s="85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7"/>
      <c r="CH24" s="36"/>
      <c r="CI24" s="244"/>
      <c r="CJ24" s="245"/>
      <c r="CK24" s="245"/>
      <c r="CL24" s="245"/>
      <c r="CM24" s="245"/>
      <c r="CN24" s="245"/>
      <c r="CO24" s="246"/>
      <c r="CP24" s="67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9"/>
    </row>
    <row r="25" spans="1:112" ht="9" customHeight="1" x14ac:dyDescent="0.2">
      <c r="A25" s="15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9"/>
      <c r="AB25" s="12"/>
      <c r="AC25" s="3"/>
      <c r="AD25" s="341"/>
      <c r="AE25" s="341"/>
      <c r="AF25" s="341"/>
      <c r="AG25" s="341"/>
      <c r="AH25" s="341"/>
      <c r="AI25" s="341"/>
      <c r="AJ25" s="341"/>
      <c r="AK25" s="341"/>
      <c r="AL25" s="3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"/>
      <c r="BG25" s="8"/>
      <c r="BI25" s="268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74" t="s">
        <v>18</v>
      </c>
      <c r="BU25" s="274"/>
      <c r="BV25" s="275"/>
      <c r="BW25" s="161"/>
      <c r="BX25" s="162"/>
      <c r="BY25" s="162"/>
      <c r="BZ25" s="162"/>
      <c r="CA25" s="162"/>
      <c r="CB25" s="162"/>
      <c r="CC25" s="162"/>
      <c r="CD25" s="163"/>
      <c r="CE25" s="274" t="s">
        <v>19</v>
      </c>
      <c r="CF25" s="274"/>
      <c r="CG25" s="275"/>
      <c r="CH25" s="36"/>
      <c r="CI25" s="247"/>
      <c r="CJ25" s="248"/>
      <c r="CK25" s="248"/>
      <c r="CL25" s="248"/>
      <c r="CM25" s="248"/>
      <c r="CN25" s="248"/>
      <c r="CO25" s="249"/>
      <c r="CP25" s="70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/>
    </row>
    <row r="26" spans="1:112" ht="9" customHeight="1" x14ac:dyDescent="0.2">
      <c r="A26" s="15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9"/>
      <c r="AB26" s="12"/>
      <c r="AC26" s="3"/>
      <c r="AD26" s="324" t="str">
        <f>IF(OR($CI$24 = "",ISBLANK($CI$24)),"",MID(TEXT($CI$24,"0000"),1,1))</f>
        <v/>
      </c>
      <c r="AE26" s="325"/>
      <c r="AF26" s="147" t="str">
        <f>IF(OR($CI$24 = "",ISBLANK($CI$24)),"",MID(TEXT($CI$24,"0000"),2,1))</f>
        <v/>
      </c>
      <c r="AG26" s="352"/>
      <c r="AH26" s="147" t="str">
        <f>IF(OR($CI$24 = "",ISBLANK($CI$24)),"",MID(TEXT($CI$24,"0000"),3,1))</f>
        <v/>
      </c>
      <c r="AI26" s="352"/>
      <c r="AJ26" s="147" t="str">
        <f>IF(OR($CI$24 = "",ISBLANK($CI$24)),"",MID(TEXT($CI$24,"0000"),4,1))</f>
        <v/>
      </c>
      <c r="AK26" s="148"/>
      <c r="AL26" s="3"/>
      <c r="AM26" s="394" t="str">
        <f>IF(OR($CP$24 = "",ISBLANK($CP$24)),"",$CP$24)</f>
        <v/>
      </c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6"/>
      <c r="BF26" s="3"/>
      <c r="BG26" s="8"/>
      <c r="BI26" s="270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6"/>
      <c r="BU26" s="276"/>
      <c r="BV26" s="277"/>
      <c r="BW26" s="164"/>
      <c r="BX26" s="165"/>
      <c r="BY26" s="165"/>
      <c r="BZ26" s="165"/>
      <c r="CA26" s="165"/>
      <c r="CB26" s="165"/>
      <c r="CC26" s="165"/>
      <c r="CD26" s="166"/>
      <c r="CE26" s="276"/>
      <c r="CF26" s="276"/>
      <c r="CG26" s="277"/>
      <c r="CH26" s="36"/>
      <c r="CI26" s="250"/>
      <c r="CJ26" s="251"/>
      <c r="CK26" s="251"/>
      <c r="CL26" s="251"/>
      <c r="CM26" s="251"/>
      <c r="CN26" s="251"/>
      <c r="CO26" s="252"/>
      <c r="CP26" s="73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5"/>
    </row>
    <row r="27" spans="1:112" ht="9" customHeight="1" x14ac:dyDescent="0.2">
      <c r="A27" s="16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40"/>
      <c r="AB27" s="12"/>
      <c r="AC27" s="3"/>
      <c r="AD27" s="326"/>
      <c r="AE27" s="327"/>
      <c r="AF27" s="149"/>
      <c r="AG27" s="353"/>
      <c r="AH27" s="149"/>
      <c r="AI27" s="353"/>
      <c r="AJ27" s="149"/>
      <c r="AK27" s="150"/>
      <c r="AL27" s="3"/>
      <c r="AM27" s="397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9"/>
      <c r="BF27" s="3"/>
      <c r="BG27" s="8"/>
      <c r="BI27" s="272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8"/>
      <c r="BU27" s="278"/>
      <c r="BV27" s="279"/>
      <c r="BW27" s="167"/>
      <c r="BX27" s="168"/>
      <c r="BY27" s="168"/>
      <c r="BZ27" s="168"/>
      <c r="CA27" s="168"/>
      <c r="CB27" s="168"/>
      <c r="CC27" s="168"/>
      <c r="CD27" s="169"/>
      <c r="CE27" s="278"/>
      <c r="CF27" s="278"/>
      <c r="CG27" s="279"/>
      <c r="CH27" s="36"/>
      <c r="CI27" s="76" t="s">
        <v>11</v>
      </c>
      <c r="CJ27" s="77"/>
      <c r="CK27" s="77"/>
      <c r="CL27" s="77"/>
      <c r="CM27" s="77"/>
      <c r="CN27" s="78"/>
      <c r="CO27" s="82" t="s">
        <v>64</v>
      </c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4"/>
    </row>
    <row r="28" spans="1:112" ht="9" customHeight="1" x14ac:dyDescent="0.2">
      <c r="A28" s="409" t="s">
        <v>31</v>
      </c>
      <c r="B28" s="410"/>
      <c r="C28" s="415" t="s">
        <v>29</v>
      </c>
      <c r="D28" s="416"/>
      <c r="E28" s="416"/>
      <c r="F28" s="416"/>
      <c r="G28" s="416"/>
      <c r="H28" s="417"/>
      <c r="I28" s="442" t="str">
        <f>IF(OR($BO28 = "",ISBLANK($BO28)),"",$BO28)</f>
        <v/>
      </c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36" t="s">
        <v>69</v>
      </c>
      <c r="Z28" s="436"/>
      <c r="AA28" s="437"/>
      <c r="AB28" s="12"/>
      <c r="AC28" s="3"/>
      <c r="AD28" s="328"/>
      <c r="AE28" s="329"/>
      <c r="AF28" s="151"/>
      <c r="AG28" s="354"/>
      <c r="AH28" s="151"/>
      <c r="AI28" s="354"/>
      <c r="AJ28" s="151"/>
      <c r="AK28" s="152"/>
      <c r="AL28" s="3"/>
      <c r="AM28" s="400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2"/>
      <c r="BF28" s="3"/>
      <c r="BG28" s="8"/>
      <c r="BI28" s="50" t="s">
        <v>29</v>
      </c>
      <c r="BJ28" s="280"/>
      <c r="BK28" s="280"/>
      <c r="BL28" s="280"/>
      <c r="BM28" s="280"/>
      <c r="BN28" s="51"/>
      <c r="BO28" s="283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5"/>
      <c r="CH28" s="36"/>
      <c r="CI28" s="79"/>
      <c r="CJ28" s="80"/>
      <c r="CK28" s="80"/>
      <c r="CL28" s="80"/>
      <c r="CM28" s="80"/>
      <c r="CN28" s="81"/>
      <c r="CO28" s="85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7"/>
    </row>
    <row r="29" spans="1:112" ht="9" customHeight="1" x14ac:dyDescent="0.2">
      <c r="A29" s="411"/>
      <c r="B29" s="412"/>
      <c r="C29" s="418"/>
      <c r="D29" s="419"/>
      <c r="E29" s="419"/>
      <c r="F29" s="419"/>
      <c r="G29" s="419"/>
      <c r="H29" s="420"/>
      <c r="I29" s="444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38"/>
      <c r="Z29" s="438"/>
      <c r="AA29" s="439"/>
      <c r="AB29" s="12"/>
      <c r="AC29" s="3"/>
      <c r="AD29" s="351" t="s">
        <v>11</v>
      </c>
      <c r="AE29" s="351"/>
      <c r="AF29" s="351"/>
      <c r="AG29" s="351"/>
      <c r="AH29" s="351"/>
      <c r="AI29" s="351"/>
      <c r="AJ29" s="3"/>
      <c r="AK29" s="3"/>
      <c r="AL29" s="3"/>
      <c r="AM29" s="351" t="s">
        <v>12</v>
      </c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"/>
      <c r="BG29" s="8"/>
      <c r="BI29" s="52"/>
      <c r="BJ29" s="281"/>
      <c r="BK29" s="281"/>
      <c r="BL29" s="281"/>
      <c r="BM29" s="281"/>
      <c r="BN29" s="53"/>
      <c r="BO29" s="286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8"/>
      <c r="CH29" s="36"/>
      <c r="CI29" s="88"/>
      <c r="CJ29" s="89"/>
      <c r="CK29" s="89"/>
      <c r="CL29" s="89"/>
      <c r="CM29" s="89"/>
      <c r="CN29" s="90"/>
      <c r="CO29" s="67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9"/>
    </row>
    <row r="30" spans="1:112" ht="9" customHeight="1" x14ac:dyDescent="0.2">
      <c r="A30" s="411"/>
      <c r="B30" s="412"/>
      <c r="C30" s="418"/>
      <c r="D30" s="419"/>
      <c r="E30" s="419"/>
      <c r="F30" s="419"/>
      <c r="G30" s="419"/>
      <c r="H30" s="420"/>
      <c r="I30" s="444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38"/>
      <c r="Z30" s="438"/>
      <c r="AA30" s="439"/>
      <c r="AB30" s="12"/>
      <c r="AC30" s="3"/>
      <c r="AD30" s="341"/>
      <c r="AE30" s="341"/>
      <c r="AF30" s="341"/>
      <c r="AG30" s="341"/>
      <c r="AH30" s="341"/>
      <c r="AI30" s="341"/>
      <c r="AJ30" s="13"/>
      <c r="AK30" s="3"/>
      <c r="AL30" s="3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"/>
      <c r="BG30" s="8"/>
      <c r="BI30" s="52"/>
      <c r="BJ30" s="281"/>
      <c r="BK30" s="281"/>
      <c r="BL30" s="281"/>
      <c r="BM30" s="281"/>
      <c r="BN30" s="53"/>
      <c r="BO30" s="286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8"/>
      <c r="CH30" s="36"/>
      <c r="CI30" s="91"/>
      <c r="CJ30" s="92"/>
      <c r="CK30" s="92"/>
      <c r="CL30" s="92"/>
      <c r="CM30" s="92"/>
      <c r="CN30" s="93"/>
      <c r="CO30" s="70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2"/>
    </row>
    <row r="31" spans="1:112" ht="9" customHeight="1" x14ac:dyDescent="0.2">
      <c r="A31" s="411"/>
      <c r="B31" s="412"/>
      <c r="C31" s="421"/>
      <c r="D31" s="422"/>
      <c r="E31" s="422"/>
      <c r="F31" s="422"/>
      <c r="G31" s="422"/>
      <c r="H31" s="423"/>
      <c r="I31" s="446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0"/>
      <c r="Z31" s="440"/>
      <c r="AA31" s="441"/>
      <c r="AB31" s="12"/>
      <c r="AC31" s="3"/>
      <c r="AD31" s="371" t="str">
        <f>IF(OR($CI$29 = "",ISBLANK($CI$29)),"",MID(TEXT($CI$29,"000"),1,1))</f>
        <v/>
      </c>
      <c r="AE31" s="153"/>
      <c r="AF31" s="147" t="str">
        <f>IF(OR($CI$29 = "",ISBLANK($CI$29)),"",MID(TEXT($CI$29,"000"),2,1))</f>
        <v/>
      </c>
      <c r="AG31" s="153"/>
      <c r="AH31" s="147" t="str">
        <f>IF(OR($CI$29 = "",ISBLANK($CI$29)),"",MID(TEXT($CI$29,"000"),3,1))</f>
        <v/>
      </c>
      <c r="AI31" s="240"/>
      <c r="AJ31" s="13"/>
      <c r="AK31" s="3"/>
      <c r="AL31" s="3"/>
      <c r="AM31" s="394" t="str">
        <f>IF(OR($CO$29 = "",ISBLANK($CO$29)),"",$CO$29)</f>
        <v/>
      </c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6"/>
      <c r="BF31" s="3"/>
      <c r="BG31" s="8"/>
      <c r="BI31" s="54"/>
      <c r="BJ31" s="282"/>
      <c r="BK31" s="282"/>
      <c r="BL31" s="282"/>
      <c r="BM31" s="282"/>
      <c r="BN31" s="55"/>
      <c r="BO31" s="289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1"/>
      <c r="CH31" s="36"/>
      <c r="CI31" s="94"/>
      <c r="CJ31" s="95"/>
      <c r="CK31" s="95"/>
      <c r="CL31" s="95"/>
      <c r="CM31" s="95"/>
      <c r="CN31" s="96"/>
      <c r="CO31" s="73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5"/>
    </row>
    <row r="32" spans="1:112" ht="9" customHeight="1" x14ac:dyDescent="0.2">
      <c r="A32" s="411"/>
      <c r="B32" s="412"/>
      <c r="C32" s="424" t="s">
        <v>42</v>
      </c>
      <c r="D32" s="425"/>
      <c r="E32" s="425"/>
      <c r="F32" s="425"/>
      <c r="G32" s="425"/>
      <c r="H32" s="426"/>
      <c r="I32" s="359" t="str">
        <f>IF(OR($BO32 = "",ISBLANK($BO32)),"",$BO32)</f>
        <v/>
      </c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8"/>
      <c r="AB32" s="12"/>
      <c r="AC32" s="3"/>
      <c r="AD32" s="468"/>
      <c r="AE32" s="155"/>
      <c r="AF32" s="154"/>
      <c r="AG32" s="155"/>
      <c r="AH32" s="154"/>
      <c r="AI32" s="344"/>
      <c r="AJ32" s="13"/>
      <c r="AK32" s="3"/>
      <c r="AL32" s="3"/>
      <c r="AM32" s="397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9"/>
      <c r="BF32" s="3"/>
      <c r="BG32" s="8"/>
      <c r="BI32" s="292" t="s">
        <v>42</v>
      </c>
      <c r="BJ32" s="293"/>
      <c r="BK32" s="293"/>
      <c r="BL32" s="293"/>
      <c r="BM32" s="293"/>
      <c r="BN32" s="294"/>
      <c r="BO32" s="301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3"/>
      <c r="CH32" s="36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</row>
    <row r="33" spans="1:116" ht="9" customHeight="1" x14ac:dyDescent="0.2">
      <c r="A33" s="411"/>
      <c r="B33" s="412"/>
      <c r="C33" s="427"/>
      <c r="D33" s="428"/>
      <c r="E33" s="428"/>
      <c r="F33" s="428"/>
      <c r="G33" s="428"/>
      <c r="H33" s="429"/>
      <c r="I33" s="361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9"/>
      <c r="AB33" s="12"/>
      <c r="AC33" s="3"/>
      <c r="AD33" s="241"/>
      <c r="AE33" s="157"/>
      <c r="AF33" s="156"/>
      <c r="AG33" s="157"/>
      <c r="AH33" s="156"/>
      <c r="AI33" s="243"/>
      <c r="AJ33" s="13"/>
      <c r="AK33" s="3"/>
      <c r="AL33" s="3"/>
      <c r="AM33" s="400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2"/>
      <c r="BF33" s="3"/>
      <c r="BG33" s="8"/>
      <c r="BI33" s="295"/>
      <c r="BJ33" s="296"/>
      <c r="BK33" s="296"/>
      <c r="BL33" s="296"/>
      <c r="BM33" s="296"/>
      <c r="BN33" s="297"/>
      <c r="BO33" s="304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6"/>
      <c r="CH33" s="36"/>
      <c r="CI33" s="97" t="s">
        <v>13</v>
      </c>
      <c r="CJ33" s="98"/>
      <c r="CK33" s="99"/>
      <c r="CL33" s="106"/>
      <c r="CM33" s="107"/>
      <c r="CN33" s="108"/>
      <c r="CO33" s="76" t="s">
        <v>65</v>
      </c>
      <c r="CP33" s="77"/>
      <c r="CQ33" s="77"/>
      <c r="CR33" s="77"/>
      <c r="CS33" s="78"/>
      <c r="CT33" s="118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</row>
    <row r="34" spans="1:116" ht="9" customHeight="1" x14ac:dyDescent="0.2">
      <c r="A34" s="411"/>
      <c r="B34" s="412"/>
      <c r="C34" s="427"/>
      <c r="D34" s="428"/>
      <c r="E34" s="428"/>
      <c r="F34" s="428"/>
      <c r="G34" s="428"/>
      <c r="H34" s="429"/>
      <c r="I34" s="361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9"/>
      <c r="AB34" s="12"/>
      <c r="AC34" s="3"/>
      <c r="BC34" s="3"/>
      <c r="BD34" s="3"/>
      <c r="BE34" s="3"/>
      <c r="BF34" s="3"/>
      <c r="BG34" s="8"/>
      <c r="BI34" s="295"/>
      <c r="BJ34" s="296"/>
      <c r="BK34" s="296"/>
      <c r="BL34" s="296"/>
      <c r="BM34" s="296"/>
      <c r="BN34" s="297"/>
      <c r="BO34" s="304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6"/>
      <c r="CH34" s="36"/>
      <c r="CI34" s="100"/>
      <c r="CJ34" s="101"/>
      <c r="CK34" s="102"/>
      <c r="CL34" s="109"/>
      <c r="CM34" s="110"/>
      <c r="CN34" s="111"/>
      <c r="CO34" s="115"/>
      <c r="CP34" s="116"/>
      <c r="CQ34" s="116"/>
      <c r="CR34" s="116"/>
      <c r="CS34" s="117"/>
      <c r="CT34" s="121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3"/>
    </row>
    <row r="35" spans="1:116" ht="9" customHeight="1" x14ac:dyDescent="0.2">
      <c r="A35" s="411"/>
      <c r="B35" s="412"/>
      <c r="C35" s="430"/>
      <c r="D35" s="431"/>
      <c r="E35" s="431"/>
      <c r="F35" s="431"/>
      <c r="G35" s="431"/>
      <c r="H35" s="432"/>
      <c r="I35" s="363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70"/>
      <c r="AB35" s="12"/>
      <c r="AC35" s="14"/>
      <c r="AD35" s="351" t="s">
        <v>13</v>
      </c>
      <c r="AE35" s="351"/>
      <c r="AF35" s="351"/>
      <c r="AG35" s="351"/>
      <c r="AH35" s="351"/>
      <c r="AI35" s="351"/>
      <c r="AJ35" s="3"/>
      <c r="AK35" s="3"/>
      <c r="AL35" s="3"/>
      <c r="AM35" s="351" t="s">
        <v>14</v>
      </c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"/>
      <c r="BB35" s="3"/>
      <c r="BC35" s="3"/>
      <c r="BD35" s="3"/>
      <c r="BE35" s="3"/>
      <c r="BF35" s="3"/>
      <c r="BG35" s="8"/>
      <c r="BI35" s="298"/>
      <c r="BJ35" s="299"/>
      <c r="BK35" s="299"/>
      <c r="BL35" s="299"/>
      <c r="BM35" s="299"/>
      <c r="BN35" s="300"/>
      <c r="BO35" s="307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9"/>
      <c r="CH35" s="36"/>
      <c r="CI35" s="103"/>
      <c r="CJ35" s="104"/>
      <c r="CK35" s="105"/>
      <c r="CL35" s="112"/>
      <c r="CM35" s="113"/>
      <c r="CN35" s="114"/>
      <c r="CO35" s="79"/>
      <c r="CP35" s="80"/>
      <c r="CQ35" s="80"/>
      <c r="CR35" s="80"/>
      <c r="CS35" s="81"/>
      <c r="CT35" s="124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6"/>
    </row>
    <row r="36" spans="1:116" ht="9" customHeight="1" x14ac:dyDescent="0.2">
      <c r="A36" s="411"/>
      <c r="B36" s="412"/>
      <c r="C36" s="415" t="s">
        <v>30</v>
      </c>
      <c r="D36" s="416"/>
      <c r="E36" s="416"/>
      <c r="F36" s="416"/>
      <c r="G36" s="416"/>
      <c r="H36" s="417"/>
      <c r="I36" s="359" t="str">
        <f>IF(OR($BO36 = "",ISBLANK($BO36)),"",$BO36)</f>
        <v/>
      </c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8"/>
      <c r="AB36" s="15"/>
      <c r="AC36" s="14"/>
      <c r="AD36" s="351"/>
      <c r="AE36" s="351"/>
      <c r="AF36" s="351"/>
      <c r="AG36" s="351"/>
      <c r="AH36" s="351"/>
      <c r="AI36" s="351"/>
      <c r="AJ36" s="3"/>
      <c r="AK36" s="3"/>
      <c r="AL36" s="3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"/>
      <c r="BB36" s="3"/>
      <c r="BC36" s="3"/>
      <c r="BD36" s="3"/>
      <c r="BE36" s="3"/>
      <c r="BF36" s="3"/>
      <c r="BG36" s="8"/>
      <c r="BI36" s="50" t="s">
        <v>30</v>
      </c>
      <c r="BJ36" s="280"/>
      <c r="BK36" s="280"/>
      <c r="BL36" s="280"/>
      <c r="BM36" s="280"/>
      <c r="BN36" s="51"/>
      <c r="BO36" s="283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5"/>
      <c r="CH36" s="36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</row>
    <row r="37" spans="1:116" ht="9" customHeight="1" x14ac:dyDescent="0.2">
      <c r="A37" s="411"/>
      <c r="B37" s="412"/>
      <c r="C37" s="418"/>
      <c r="D37" s="419"/>
      <c r="E37" s="419"/>
      <c r="F37" s="419"/>
      <c r="G37" s="419"/>
      <c r="H37" s="420"/>
      <c r="I37" s="361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9"/>
      <c r="AB37" s="15"/>
      <c r="AC37" s="392" t="s">
        <v>15</v>
      </c>
      <c r="AD37" s="392"/>
      <c r="AE37" s="392"/>
      <c r="AF37" s="392"/>
      <c r="AG37" s="393"/>
      <c r="AH37" s="386" t="str">
        <f>IF(OR($CL$33 = "",ISBLANK($CL$33)),"",$CL$33)</f>
        <v/>
      </c>
      <c r="AI37" s="387"/>
      <c r="AJ37" s="3"/>
      <c r="AK37" s="3"/>
      <c r="AL37" s="3"/>
      <c r="AM37" s="324" t="str">
        <f>IF(OR($CT$33 = "",ISBLANK($CT$33)),"",MID(TEXT($CT$33,"0000000"),1,1))</f>
        <v/>
      </c>
      <c r="AN37" s="325"/>
      <c r="AO37" s="325" t="str">
        <f>IF(OR($CT$33 = "",ISBLANK($CT$33)),"",MID(TEXT($CT$33,"0000000"),2,1))</f>
        <v/>
      </c>
      <c r="AP37" s="325"/>
      <c r="AQ37" s="325" t="str">
        <f>IF(OR($CT$33 = "",ISBLANK($CT$33)),"",MID(TEXT($CT$33,"0000000"),3,1))</f>
        <v/>
      </c>
      <c r="AR37" s="325"/>
      <c r="AS37" s="147" t="str">
        <f>IF(OR($CT$33 = "",ISBLANK($CT$33)),"",MID(TEXT($CT$33,"0000000"),4,1))</f>
        <v/>
      </c>
      <c r="AT37" s="352"/>
      <c r="AU37" s="147" t="str">
        <f>IF(OR($CT$33 = "",ISBLANK($CT$33)),"",MID(TEXT($CT$33,"0000000"),5,1))</f>
        <v/>
      </c>
      <c r="AV37" s="352"/>
      <c r="AW37" s="147" t="str">
        <f>IF(OR($CT$33 = "",ISBLANK($CT$33)),"",MID(TEXT($CT$33,"0000000"),6,1))</f>
        <v/>
      </c>
      <c r="AX37" s="352"/>
      <c r="AY37" s="147" t="str">
        <f>IF(OR($CT$33 = "",ISBLANK($CT$33)),"",MID(TEXT($CT$33,"0000000"),7,1))</f>
        <v/>
      </c>
      <c r="AZ37" s="148"/>
      <c r="BA37" s="3"/>
      <c r="BB37" s="3"/>
      <c r="BC37" s="3"/>
      <c r="BD37" s="3"/>
      <c r="BE37" s="3"/>
      <c r="BF37" s="3"/>
      <c r="BG37" s="8"/>
      <c r="BI37" s="52"/>
      <c r="BJ37" s="281"/>
      <c r="BK37" s="281"/>
      <c r="BL37" s="281"/>
      <c r="BM37" s="281"/>
      <c r="BN37" s="53"/>
      <c r="BO37" s="286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8"/>
      <c r="CH37" s="36"/>
      <c r="CI37" s="233" t="s">
        <v>72</v>
      </c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5"/>
    </row>
    <row r="38" spans="1:116" ht="9" customHeight="1" x14ac:dyDescent="0.2">
      <c r="A38" s="411"/>
      <c r="B38" s="412"/>
      <c r="C38" s="418"/>
      <c r="D38" s="419"/>
      <c r="E38" s="419"/>
      <c r="F38" s="419"/>
      <c r="G38" s="419"/>
      <c r="H38" s="420"/>
      <c r="I38" s="361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9"/>
      <c r="AB38" s="12"/>
      <c r="AC38" s="392"/>
      <c r="AD38" s="392"/>
      <c r="AE38" s="392"/>
      <c r="AF38" s="392"/>
      <c r="AG38" s="393"/>
      <c r="AH38" s="388"/>
      <c r="AI38" s="389"/>
      <c r="AJ38" s="3"/>
      <c r="AK38" s="3"/>
      <c r="AL38" s="3"/>
      <c r="AM38" s="326"/>
      <c r="AN38" s="327"/>
      <c r="AO38" s="327"/>
      <c r="AP38" s="327"/>
      <c r="AQ38" s="327"/>
      <c r="AR38" s="327"/>
      <c r="AS38" s="149"/>
      <c r="AT38" s="353"/>
      <c r="AU38" s="149"/>
      <c r="AV38" s="353"/>
      <c r="AW38" s="149"/>
      <c r="AX38" s="353"/>
      <c r="AY38" s="149"/>
      <c r="AZ38" s="150"/>
      <c r="BA38" s="3"/>
      <c r="BB38" s="3"/>
      <c r="BC38" s="3"/>
      <c r="BD38" s="3"/>
      <c r="BE38" s="3"/>
      <c r="BF38" s="3"/>
      <c r="BG38" s="8"/>
      <c r="BI38" s="52"/>
      <c r="BJ38" s="281"/>
      <c r="BK38" s="281"/>
      <c r="BL38" s="281"/>
      <c r="BM38" s="281"/>
      <c r="BN38" s="53"/>
      <c r="BO38" s="286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8"/>
      <c r="CH38" s="36"/>
      <c r="CI38" s="236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8"/>
    </row>
    <row r="39" spans="1:116" ht="9" customHeight="1" x14ac:dyDescent="0.2">
      <c r="A39" s="413"/>
      <c r="B39" s="414"/>
      <c r="C39" s="421"/>
      <c r="D39" s="422"/>
      <c r="E39" s="422"/>
      <c r="F39" s="422"/>
      <c r="G39" s="422"/>
      <c r="H39" s="423"/>
      <c r="I39" s="363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70"/>
      <c r="AB39" s="12"/>
      <c r="AC39" s="392"/>
      <c r="AD39" s="392"/>
      <c r="AE39" s="392"/>
      <c r="AF39" s="392"/>
      <c r="AG39" s="393"/>
      <c r="AH39" s="390"/>
      <c r="AI39" s="391"/>
      <c r="AJ39" s="3"/>
      <c r="AK39" s="3"/>
      <c r="AL39" s="3"/>
      <c r="AM39" s="328"/>
      <c r="AN39" s="329"/>
      <c r="AO39" s="329"/>
      <c r="AP39" s="329"/>
      <c r="AQ39" s="329"/>
      <c r="AR39" s="329"/>
      <c r="AS39" s="151"/>
      <c r="AT39" s="354"/>
      <c r="AU39" s="151"/>
      <c r="AV39" s="354"/>
      <c r="AW39" s="151"/>
      <c r="AX39" s="354"/>
      <c r="AY39" s="151"/>
      <c r="AZ39" s="152"/>
      <c r="BA39" s="3"/>
      <c r="BB39" s="3"/>
      <c r="BC39" s="3"/>
      <c r="BD39" s="3"/>
      <c r="BE39" s="3"/>
      <c r="BF39" s="3"/>
      <c r="BG39" s="8"/>
      <c r="BI39" s="54"/>
      <c r="BJ39" s="282"/>
      <c r="BK39" s="282"/>
      <c r="BL39" s="282"/>
      <c r="BM39" s="282"/>
      <c r="BN39" s="55"/>
      <c r="BO39" s="289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1"/>
      <c r="CH39" s="36"/>
      <c r="CI39" s="209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1"/>
    </row>
    <row r="40" spans="1:116" ht="9" customHeight="1" x14ac:dyDescent="0.2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12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8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36"/>
      <c r="CI40" s="212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4"/>
    </row>
    <row r="41" spans="1:116" ht="9" customHeight="1" x14ac:dyDescent="0.2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8"/>
      <c r="AB41" s="12"/>
      <c r="AC41" s="139" t="s">
        <v>38</v>
      </c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8"/>
      <c r="BI41" s="194" t="s">
        <v>21</v>
      </c>
      <c r="BJ41" s="195"/>
      <c r="BK41" s="195"/>
      <c r="BL41" s="195"/>
      <c r="BM41" s="195"/>
      <c r="BN41" s="196"/>
      <c r="BO41" s="176"/>
      <c r="BP41" s="177"/>
      <c r="BQ41" s="177"/>
      <c r="BR41" s="177"/>
      <c r="BS41" s="177"/>
      <c r="BT41" s="177"/>
      <c r="BU41" s="178"/>
      <c r="BV41" s="170" t="s">
        <v>18</v>
      </c>
      <c r="BW41" s="171"/>
      <c r="BX41" s="265"/>
      <c r="BY41" s="254"/>
      <c r="BZ41" s="254"/>
      <c r="CA41" s="170" t="s">
        <v>59</v>
      </c>
      <c r="CB41" s="171"/>
      <c r="CC41" s="265"/>
      <c r="CD41" s="254"/>
      <c r="CE41" s="254"/>
      <c r="CF41" s="170" t="s">
        <v>20</v>
      </c>
      <c r="CG41" s="171"/>
      <c r="CH41" s="36"/>
      <c r="CI41" s="215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7"/>
    </row>
    <row r="42" spans="1:116" ht="9" customHeight="1" x14ac:dyDescent="0.2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8"/>
      <c r="AB42" s="12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8"/>
      <c r="BI42" s="197"/>
      <c r="BJ42" s="198"/>
      <c r="BK42" s="198"/>
      <c r="BL42" s="198"/>
      <c r="BM42" s="198"/>
      <c r="BN42" s="199"/>
      <c r="BO42" s="179"/>
      <c r="BP42" s="180"/>
      <c r="BQ42" s="180"/>
      <c r="BR42" s="180"/>
      <c r="BS42" s="180"/>
      <c r="BT42" s="180"/>
      <c r="BU42" s="181"/>
      <c r="BV42" s="172"/>
      <c r="BW42" s="173"/>
      <c r="BX42" s="266"/>
      <c r="BY42" s="256"/>
      <c r="BZ42" s="256"/>
      <c r="CA42" s="172"/>
      <c r="CB42" s="173"/>
      <c r="CC42" s="266"/>
      <c r="CD42" s="256"/>
      <c r="CE42" s="256"/>
      <c r="CF42" s="172"/>
      <c r="CG42" s="173"/>
      <c r="CH42" s="36"/>
      <c r="CI42" s="209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1"/>
    </row>
    <row r="43" spans="1:116" ht="9" customHeight="1" x14ac:dyDescent="0.2">
      <c r="A43" s="469" t="s">
        <v>21</v>
      </c>
      <c r="B43" s="470"/>
      <c r="C43" s="470"/>
      <c r="D43" s="470"/>
      <c r="E43" s="470"/>
      <c r="F43" s="470"/>
      <c r="G43" s="470"/>
      <c r="H43" s="470"/>
      <c r="I43" s="324" t="str">
        <f>IF(OR($BO$41 = "",ISBLANK($BO$41)),"",MID($BO$41,1,1))</f>
        <v/>
      </c>
      <c r="J43" s="325"/>
      <c r="K43" s="325" t="str">
        <f>IF(OR($BO$41 = "",ISBLANK($BO$41)),"",MID($BO$41,2,1))</f>
        <v/>
      </c>
      <c r="L43" s="325"/>
      <c r="M43" s="325" t="str">
        <f>IF(OR($BO$41 = "",ISBLANK($BO$41)),"",MID($BO$41,3,1))</f>
        <v/>
      </c>
      <c r="N43" s="325"/>
      <c r="O43" s="325" t="str">
        <f>IF(OR($BO$41 = "",ISBLANK($BO$41)),"",MID($BO$41,4,1))</f>
        <v/>
      </c>
      <c r="P43" s="330"/>
      <c r="Q43" s="324" t="str">
        <f>IF(OR($BX$41 = "",ISBLANK($BX$41)),"",MID(TEXT($BX$41,"00"),1,1))</f>
        <v/>
      </c>
      <c r="R43" s="325"/>
      <c r="S43" s="325" t="str">
        <f>IF(OR($BX$41 = "",ISBLANK($BX$41)),"",MID(TEXT($BX$41,"00"),2,1))</f>
        <v/>
      </c>
      <c r="T43" s="330"/>
      <c r="U43" s="324" t="str">
        <f>IF(OR($CC$41 = "",ISBLANK($CC$41)),"",MID(TEXT($CC$41,"00"),1,1))</f>
        <v/>
      </c>
      <c r="V43" s="325"/>
      <c r="W43" s="325" t="str">
        <f>IF(OR($CC$41 = "",ISBLANK($CC$41)),"",MID(TEXT($CC$41,"00"),2,1))</f>
        <v/>
      </c>
      <c r="X43" s="330"/>
      <c r="Y43" s="3"/>
      <c r="Z43" s="3"/>
      <c r="AA43" s="8"/>
      <c r="AB43" s="12"/>
      <c r="AC43" s="380" t="str">
        <f>IF(OR($CI39 = "",ISBLANK($CI39)),"",MID($CI39,1,1))</f>
        <v/>
      </c>
      <c r="AD43" s="381"/>
      <c r="AE43" s="381" t="str">
        <f>IF(OR($CI39 = "",ISBLANK($CI39)),"",MID($CI39,2,1))</f>
        <v/>
      </c>
      <c r="AF43" s="381"/>
      <c r="AG43" s="381" t="str">
        <f>IF(OR($CI39 = "",ISBLANK($CI39)),"",MID($CI39,3,1))</f>
        <v/>
      </c>
      <c r="AH43" s="381"/>
      <c r="AI43" s="127" t="str">
        <f>IF(OR($CI39 = "",ISBLANK($CI39)),"",MID($CI39,4,1))</f>
        <v/>
      </c>
      <c r="AJ43" s="348"/>
      <c r="AK43" s="127" t="str">
        <f>IF(OR($CI39 = "",ISBLANK($CI39)),"",MID($CI39,5,1))</f>
        <v/>
      </c>
      <c r="AL43" s="348"/>
      <c r="AM43" s="127" t="str">
        <f>IF(OR($CI39 = "",ISBLANK($CI39)),"",MID($CI39,6,1))</f>
        <v/>
      </c>
      <c r="AN43" s="348"/>
      <c r="AO43" s="381" t="str">
        <f>IF(OR($CI39 = "",ISBLANK($CI39)),"",MID($CI39,7,1))</f>
        <v/>
      </c>
      <c r="AP43" s="381"/>
      <c r="AQ43" s="127" t="str">
        <f>IF(OR($CI39 = "",ISBLANK($CI39)),"",MID($CI39,8,1))</f>
        <v/>
      </c>
      <c r="AR43" s="348"/>
      <c r="AS43" s="127" t="str">
        <f>IF(OR($CI39 = "",ISBLANK($CI39)),"",MID($CI39,9,1))</f>
        <v/>
      </c>
      <c r="AT43" s="348"/>
      <c r="AU43" s="127" t="str">
        <f>IF(OR($CI39 = "",ISBLANK($CI39)),"",MID($CI39,10,1))</f>
        <v/>
      </c>
      <c r="AV43" s="348"/>
      <c r="AW43" s="127" t="str">
        <f>IF(OR($CI39 = "",ISBLANK($CI39)),"",MID($CI39,11,1))</f>
        <v/>
      </c>
      <c r="AX43" s="348"/>
      <c r="AY43" s="127" t="str">
        <f>IF(OR($CI39 = "",ISBLANK($CI39)),"",MID($CI39,12,1))</f>
        <v/>
      </c>
      <c r="AZ43" s="348"/>
      <c r="BA43" s="127" t="str">
        <f>IF(OR($CI39 = "",ISBLANK($CI39)),"",MID($CI39,13,1))</f>
        <v/>
      </c>
      <c r="BB43" s="345"/>
      <c r="BC43" s="127" t="str">
        <f>IF(OR($CI39 = "",ISBLANK($CI39)),"",MID($CI39,14,1))</f>
        <v/>
      </c>
      <c r="BD43" s="348"/>
      <c r="BE43" s="127" t="str">
        <f>IF(OR($CI39 = "",ISBLANK($CI39)),"",MID($CI39,15,1))</f>
        <v/>
      </c>
      <c r="BF43" s="128"/>
      <c r="BG43" s="8"/>
      <c r="BI43" s="197"/>
      <c r="BJ43" s="198"/>
      <c r="BK43" s="198"/>
      <c r="BL43" s="198"/>
      <c r="BM43" s="198"/>
      <c r="BN43" s="199"/>
      <c r="BO43" s="182"/>
      <c r="BP43" s="183"/>
      <c r="BQ43" s="183"/>
      <c r="BR43" s="183"/>
      <c r="BS43" s="183"/>
      <c r="BT43" s="183"/>
      <c r="BU43" s="184"/>
      <c r="BV43" s="174"/>
      <c r="BW43" s="175"/>
      <c r="BX43" s="267"/>
      <c r="BY43" s="258"/>
      <c r="BZ43" s="258"/>
      <c r="CA43" s="174"/>
      <c r="CB43" s="175"/>
      <c r="CC43" s="267"/>
      <c r="CD43" s="258"/>
      <c r="CE43" s="258"/>
      <c r="CF43" s="174"/>
      <c r="CG43" s="175"/>
      <c r="CH43" s="36"/>
      <c r="CI43" s="212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4"/>
    </row>
    <row r="44" spans="1:116" ht="9" customHeight="1" x14ac:dyDescent="0.2">
      <c r="A44" s="469"/>
      <c r="B44" s="470"/>
      <c r="C44" s="470"/>
      <c r="D44" s="470"/>
      <c r="E44" s="470"/>
      <c r="F44" s="470"/>
      <c r="G44" s="470"/>
      <c r="H44" s="470"/>
      <c r="I44" s="326"/>
      <c r="J44" s="327"/>
      <c r="K44" s="327"/>
      <c r="L44" s="327"/>
      <c r="M44" s="327"/>
      <c r="N44" s="327"/>
      <c r="O44" s="327"/>
      <c r="P44" s="331"/>
      <c r="Q44" s="326"/>
      <c r="R44" s="327"/>
      <c r="S44" s="327"/>
      <c r="T44" s="331"/>
      <c r="U44" s="326"/>
      <c r="V44" s="327"/>
      <c r="W44" s="327"/>
      <c r="X44" s="331"/>
      <c r="Y44" s="3"/>
      <c r="Z44" s="16"/>
      <c r="AA44" s="17"/>
      <c r="AB44" s="12"/>
      <c r="AC44" s="382"/>
      <c r="AD44" s="383"/>
      <c r="AE44" s="383"/>
      <c r="AF44" s="383"/>
      <c r="AG44" s="383"/>
      <c r="AH44" s="383"/>
      <c r="AI44" s="129"/>
      <c r="AJ44" s="349"/>
      <c r="AK44" s="129"/>
      <c r="AL44" s="349"/>
      <c r="AM44" s="129"/>
      <c r="AN44" s="349"/>
      <c r="AO44" s="383"/>
      <c r="AP44" s="383"/>
      <c r="AQ44" s="129"/>
      <c r="AR44" s="349"/>
      <c r="AS44" s="129"/>
      <c r="AT44" s="349"/>
      <c r="AU44" s="129"/>
      <c r="AV44" s="349"/>
      <c r="AW44" s="129"/>
      <c r="AX44" s="349"/>
      <c r="AY44" s="129"/>
      <c r="AZ44" s="349"/>
      <c r="BA44" s="129"/>
      <c r="BB44" s="346"/>
      <c r="BC44" s="129"/>
      <c r="BD44" s="349"/>
      <c r="BE44" s="129"/>
      <c r="BF44" s="130"/>
      <c r="BG44" s="8"/>
      <c r="BI44" s="197"/>
      <c r="BJ44" s="198"/>
      <c r="BK44" s="198"/>
      <c r="BL44" s="198"/>
      <c r="BM44" s="198"/>
      <c r="BN44" s="199"/>
      <c r="BO44" s="203" t="s">
        <v>67</v>
      </c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5"/>
      <c r="CH44" s="36"/>
      <c r="CI44" s="215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7"/>
    </row>
    <row r="45" spans="1:116" ht="9" customHeight="1" x14ac:dyDescent="0.2">
      <c r="A45" s="469"/>
      <c r="B45" s="470"/>
      <c r="C45" s="470"/>
      <c r="D45" s="470"/>
      <c r="E45" s="470"/>
      <c r="F45" s="470"/>
      <c r="G45" s="470"/>
      <c r="H45" s="470"/>
      <c r="I45" s="328"/>
      <c r="J45" s="329"/>
      <c r="K45" s="329"/>
      <c r="L45" s="329"/>
      <c r="M45" s="329"/>
      <c r="N45" s="329"/>
      <c r="O45" s="329"/>
      <c r="P45" s="332"/>
      <c r="Q45" s="328"/>
      <c r="R45" s="329"/>
      <c r="S45" s="329"/>
      <c r="T45" s="332"/>
      <c r="U45" s="328"/>
      <c r="V45" s="329"/>
      <c r="W45" s="329"/>
      <c r="X45" s="332"/>
      <c r="Y45" s="3"/>
      <c r="Z45" s="16"/>
      <c r="AA45" s="17"/>
      <c r="AB45" s="12"/>
      <c r="AC45" s="384"/>
      <c r="AD45" s="385"/>
      <c r="AE45" s="385"/>
      <c r="AF45" s="385"/>
      <c r="AG45" s="385"/>
      <c r="AH45" s="385"/>
      <c r="AI45" s="131"/>
      <c r="AJ45" s="350"/>
      <c r="AK45" s="131"/>
      <c r="AL45" s="350"/>
      <c r="AM45" s="131"/>
      <c r="AN45" s="350"/>
      <c r="AO45" s="385"/>
      <c r="AP45" s="385"/>
      <c r="AQ45" s="131"/>
      <c r="AR45" s="350"/>
      <c r="AS45" s="131"/>
      <c r="AT45" s="350"/>
      <c r="AU45" s="131"/>
      <c r="AV45" s="350"/>
      <c r="AW45" s="131"/>
      <c r="AX45" s="350"/>
      <c r="AY45" s="131"/>
      <c r="AZ45" s="350"/>
      <c r="BA45" s="131"/>
      <c r="BB45" s="347"/>
      <c r="BC45" s="131"/>
      <c r="BD45" s="350"/>
      <c r="BE45" s="131"/>
      <c r="BF45" s="132"/>
      <c r="BG45" s="8"/>
      <c r="BI45" s="197"/>
      <c r="BJ45" s="198"/>
      <c r="BK45" s="198"/>
      <c r="BL45" s="198"/>
      <c r="BM45" s="198"/>
      <c r="BN45" s="199"/>
      <c r="BO45" s="206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8"/>
      <c r="CH45" s="36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</row>
    <row r="46" spans="1:116" ht="9" customHeight="1" x14ac:dyDescent="0.2">
      <c r="A46" s="469"/>
      <c r="B46" s="470"/>
      <c r="C46" s="470"/>
      <c r="D46" s="470"/>
      <c r="E46" s="470"/>
      <c r="F46" s="470"/>
      <c r="G46" s="470"/>
      <c r="H46" s="470"/>
      <c r="I46" s="3"/>
      <c r="J46" s="3"/>
      <c r="K46" s="3"/>
      <c r="L46" s="3"/>
      <c r="M46" s="3"/>
      <c r="N46" s="3"/>
      <c r="O46" s="406" t="s">
        <v>18</v>
      </c>
      <c r="P46" s="406"/>
      <c r="Q46" s="3"/>
      <c r="R46" s="3"/>
      <c r="S46" s="406" t="s">
        <v>19</v>
      </c>
      <c r="T46" s="406"/>
      <c r="U46" s="3"/>
      <c r="V46" s="3"/>
      <c r="W46" s="406" t="s">
        <v>20</v>
      </c>
      <c r="X46" s="406"/>
      <c r="Y46" s="3"/>
      <c r="Z46" s="29"/>
      <c r="AA46" s="30"/>
      <c r="AB46" s="12"/>
      <c r="AC46" s="380" t="str">
        <f>IF(OR($CI42 = "",ISBLANK($CI42)),"",MID($CI42,1,1))</f>
        <v/>
      </c>
      <c r="AD46" s="381"/>
      <c r="AE46" s="381" t="str">
        <f>IF(OR($CI42 = "",ISBLANK($CI42)),"",MID($CI42,2,1))</f>
        <v/>
      </c>
      <c r="AF46" s="381"/>
      <c r="AG46" s="381" t="str">
        <f>IF(OR($CI42 = "",ISBLANK($CI42)),"",MID($CI42,3,1))</f>
        <v/>
      </c>
      <c r="AH46" s="381"/>
      <c r="AI46" s="127" t="str">
        <f>IF(OR($CI42 = "",ISBLANK($CI42)),"",MID($CI42,4,1))</f>
        <v/>
      </c>
      <c r="AJ46" s="348"/>
      <c r="AK46" s="127" t="str">
        <f>IF(OR($CI42 = "",ISBLANK($CI42)),"",MID($CI42,5,1))</f>
        <v/>
      </c>
      <c r="AL46" s="348"/>
      <c r="AM46" s="127" t="str">
        <f>IF(OR($CI42 = "",ISBLANK($CI42)),"",MID($CI42,6,1))</f>
        <v/>
      </c>
      <c r="AN46" s="348"/>
      <c r="AO46" s="381" t="str">
        <f>IF(OR($CI42 = "",ISBLANK($CI42)),"",MID($CI42,7,1))</f>
        <v/>
      </c>
      <c r="AP46" s="381"/>
      <c r="AQ46" s="127" t="str">
        <f>IF(OR($CI42 = "",ISBLANK($CI42)),"",MID($CI42,8,1))</f>
        <v/>
      </c>
      <c r="AR46" s="348"/>
      <c r="AS46" s="127" t="str">
        <f>IF(OR($CI42 = "",ISBLANK($CI42)),"",MID($CI42,9,1))</f>
        <v/>
      </c>
      <c r="AT46" s="348"/>
      <c r="AU46" s="127" t="str">
        <f>IF(OR($CI42 = "",ISBLANK($CI42)),"",MID($CI42,10,1))</f>
        <v/>
      </c>
      <c r="AV46" s="348"/>
      <c r="AW46" s="127" t="str">
        <f>IF(OR($CI42 = "",ISBLANK($CI42)),"",MID($CI42,11,1))</f>
        <v/>
      </c>
      <c r="AX46" s="348"/>
      <c r="AY46" s="127" t="str">
        <f>IF(OR($CI42 = "",ISBLANK($CI42)),"",MID($CI42,12,1))</f>
        <v/>
      </c>
      <c r="AZ46" s="348"/>
      <c r="BA46" s="127" t="str">
        <f>IF(OR($CI42 = "",ISBLANK($CI42)),"",MID($CI42,13,1))</f>
        <v/>
      </c>
      <c r="BB46" s="345"/>
      <c r="BC46" s="127" t="str">
        <f>IF(OR($CI42 = "",ISBLANK($CI42)),"",MID($CI42,14,1))</f>
        <v/>
      </c>
      <c r="BD46" s="348"/>
      <c r="BE46" s="127" t="str">
        <f>IF(OR($CI42 = "",ISBLANK($CI42)),"",MID($CI42,15,1))</f>
        <v/>
      </c>
      <c r="BF46" s="128"/>
      <c r="BG46" s="8"/>
      <c r="BI46" s="197"/>
      <c r="BJ46" s="198"/>
      <c r="BK46" s="198"/>
      <c r="BL46" s="198"/>
      <c r="BM46" s="198"/>
      <c r="BN46" s="199"/>
      <c r="BO46" s="253"/>
      <c r="BP46" s="254"/>
      <c r="BQ46" s="254"/>
      <c r="BR46" s="254"/>
      <c r="BS46" s="259" t="s">
        <v>18</v>
      </c>
      <c r="BT46" s="260"/>
      <c r="BU46" s="265"/>
      <c r="BV46" s="254"/>
      <c r="BW46" s="254"/>
      <c r="BX46" s="259" t="s">
        <v>59</v>
      </c>
      <c r="BY46" s="260"/>
      <c r="BZ46" s="265"/>
      <c r="CA46" s="254"/>
      <c r="CB46" s="254"/>
      <c r="CC46" s="259" t="s">
        <v>20</v>
      </c>
      <c r="CD46" s="260"/>
      <c r="CE46" s="185" t="s">
        <v>66</v>
      </c>
      <c r="CF46" s="186"/>
      <c r="CG46" s="187"/>
      <c r="CH46" s="36"/>
      <c r="CI46" s="227" t="s">
        <v>35</v>
      </c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9"/>
    </row>
    <row r="47" spans="1:116" ht="9" customHeight="1" x14ac:dyDescent="0.2">
      <c r="A47" s="12"/>
      <c r="B47" s="3"/>
      <c r="C47" s="3"/>
      <c r="D47" s="3"/>
      <c r="E47" s="3"/>
      <c r="F47" s="3"/>
      <c r="G47" s="3"/>
      <c r="H47" s="3"/>
      <c r="I47" s="11"/>
      <c r="J47" s="11"/>
      <c r="K47" s="11"/>
      <c r="L47" s="11"/>
      <c r="M47" s="11"/>
      <c r="N47" s="11"/>
      <c r="O47" s="407"/>
      <c r="P47" s="407"/>
      <c r="Q47" s="11"/>
      <c r="R47" s="11"/>
      <c r="S47" s="407"/>
      <c r="T47" s="407"/>
      <c r="U47" s="11"/>
      <c r="V47" s="11"/>
      <c r="W47" s="407"/>
      <c r="X47" s="407"/>
      <c r="Y47" s="3"/>
      <c r="Z47" s="3"/>
      <c r="AA47" s="8"/>
      <c r="AB47" s="12"/>
      <c r="AC47" s="382"/>
      <c r="AD47" s="383"/>
      <c r="AE47" s="383"/>
      <c r="AF47" s="383"/>
      <c r="AG47" s="383"/>
      <c r="AH47" s="383"/>
      <c r="AI47" s="129"/>
      <c r="AJ47" s="349"/>
      <c r="AK47" s="129"/>
      <c r="AL47" s="349"/>
      <c r="AM47" s="129"/>
      <c r="AN47" s="349"/>
      <c r="AO47" s="383"/>
      <c r="AP47" s="383"/>
      <c r="AQ47" s="129"/>
      <c r="AR47" s="349"/>
      <c r="AS47" s="129"/>
      <c r="AT47" s="349"/>
      <c r="AU47" s="129"/>
      <c r="AV47" s="349"/>
      <c r="AW47" s="129"/>
      <c r="AX47" s="349"/>
      <c r="AY47" s="129"/>
      <c r="AZ47" s="349"/>
      <c r="BA47" s="129"/>
      <c r="BB47" s="346"/>
      <c r="BC47" s="129"/>
      <c r="BD47" s="349"/>
      <c r="BE47" s="129"/>
      <c r="BF47" s="130"/>
      <c r="BG47" s="8"/>
      <c r="BI47" s="197"/>
      <c r="BJ47" s="198"/>
      <c r="BK47" s="198"/>
      <c r="BL47" s="198"/>
      <c r="BM47" s="198"/>
      <c r="BN47" s="199"/>
      <c r="BO47" s="255"/>
      <c r="BP47" s="256"/>
      <c r="BQ47" s="256"/>
      <c r="BR47" s="256"/>
      <c r="BS47" s="261"/>
      <c r="BT47" s="262"/>
      <c r="BU47" s="266"/>
      <c r="BV47" s="256"/>
      <c r="BW47" s="256"/>
      <c r="BX47" s="261"/>
      <c r="BY47" s="262"/>
      <c r="BZ47" s="266"/>
      <c r="CA47" s="256"/>
      <c r="CB47" s="256"/>
      <c r="CC47" s="261"/>
      <c r="CD47" s="262"/>
      <c r="CE47" s="188"/>
      <c r="CF47" s="189"/>
      <c r="CG47" s="190"/>
      <c r="CH47" s="36"/>
      <c r="CI47" s="230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2"/>
    </row>
    <row r="48" spans="1:116" ht="9" customHeight="1" x14ac:dyDescent="0.2">
      <c r="A48" s="355" t="s">
        <v>28</v>
      </c>
      <c r="B48" s="351"/>
      <c r="C48" s="351"/>
      <c r="D48" s="351"/>
      <c r="E48" s="351"/>
      <c r="F48" s="351"/>
      <c r="G48" s="351"/>
      <c r="H48" s="408"/>
      <c r="I48" s="324" t="str">
        <f>IF(OR($BO$46 = "",ISBLANK($BO$46)),"",MID($BO$46,1,1))</f>
        <v/>
      </c>
      <c r="J48" s="325"/>
      <c r="K48" s="325" t="str">
        <f>IF(OR($BO$46 = "",ISBLANK($BO$46)),"",MID($BO$46,2,1))</f>
        <v/>
      </c>
      <c r="L48" s="325"/>
      <c r="M48" s="325" t="str">
        <f>IF(OR($BO$46 = "",ISBLANK($BO$46)),"",MID($BO$46,3,1))</f>
        <v/>
      </c>
      <c r="N48" s="325"/>
      <c r="O48" s="325" t="str">
        <f>IF(OR($BO$46 = "",ISBLANK($BO$46)),"",MID($BO$46,4,1))</f>
        <v/>
      </c>
      <c r="P48" s="330"/>
      <c r="Q48" s="324" t="str">
        <f>IF(OR($BU$46 = "",ISBLANK($BU$46)),"",MID(TEXT($BU$46,"00"),1,1))</f>
        <v/>
      </c>
      <c r="R48" s="325"/>
      <c r="S48" s="325" t="str">
        <f>IF(OR($BU$46 = "",ISBLANK($BU$46)),"",MID(TEXT($BU$46,"00"),2,1))</f>
        <v/>
      </c>
      <c r="T48" s="330"/>
      <c r="U48" s="324" t="str">
        <f>IF(OR($BZ$46 = "",ISBLANK($BZ$46)),"",MID(TEXT($BZ$46,"00"),1,1))</f>
        <v/>
      </c>
      <c r="V48" s="325"/>
      <c r="W48" s="325" t="str">
        <f>IF(OR($BZ$46 = "",ISBLANK($BZ$46)),"",MID(TEXT($BZ$46,"00"),2,1))</f>
        <v/>
      </c>
      <c r="X48" s="330"/>
      <c r="Y48" s="3"/>
      <c r="Z48" s="3"/>
      <c r="AA48" s="8"/>
      <c r="AB48" s="12"/>
      <c r="AC48" s="384"/>
      <c r="AD48" s="385"/>
      <c r="AE48" s="385"/>
      <c r="AF48" s="385"/>
      <c r="AG48" s="385"/>
      <c r="AH48" s="385"/>
      <c r="AI48" s="131"/>
      <c r="AJ48" s="350"/>
      <c r="AK48" s="131"/>
      <c r="AL48" s="350"/>
      <c r="AM48" s="131"/>
      <c r="AN48" s="350"/>
      <c r="AO48" s="385"/>
      <c r="AP48" s="385"/>
      <c r="AQ48" s="131"/>
      <c r="AR48" s="350"/>
      <c r="AS48" s="131"/>
      <c r="AT48" s="350"/>
      <c r="AU48" s="131"/>
      <c r="AV48" s="350"/>
      <c r="AW48" s="131"/>
      <c r="AX48" s="350"/>
      <c r="AY48" s="131"/>
      <c r="AZ48" s="350"/>
      <c r="BA48" s="131"/>
      <c r="BB48" s="347"/>
      <c r="BC48" s="131"/>
      <c r="BD48" s="350"/>
      <c r="BE48" s="131"/>
      <c r="BF48" s="132"/>
      <c r="BG48" s="8"/>
      <c r="BI48" s="200"/>
      <c r="BJ48" s="201"/>
      <c r="BK48" s="201"/>
      <c r="BL48" s="201"/>
      <c r="BM48" s="201"/>
      <c r="BN48" s="202"/>
      <c r="BO48" s="257"/>
      <c r="BP48" s="258"/>
      <c r="BQ48" s="258"/>
      <c r="BR48" s="258"/>
      <c r="BS48" s="263"/>
      <c r="BT48" s="264"/>
      <c r="BU48" s="267"/>
      <c r="BV48" s="258"/>
      <c r="BW48" s="258"/>
      <c r="BX48" s="263"/>
      <c r="BY48" s="264"/>
      <c r="BZ48" s="267"/>
      <c r="CA48" s="258"/>
      <c r="CB48" s="258"/>
      <c r="CC48" s="263"/>
      <c r="CD48" s="264"/>
      <c r="CE48" s="191"/>
      <c r="CF48" s="192"/>
      <c r="CG48" s="193"/>
      <c r="CH48" s="36"/>
      <c r="CI48" s="218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20"/>
    </row>
    <row r="49" spans="1:119" ht="9" customHeight="1" x14ac:dyDescent="0.2">
      <c r="A49" s="355"/>
      <c r="B49" s="351"/>
      <c r="C49" s="351"/>
      <c r="D49" s="351"/>
      <c r="E49" s="351"/>
      <c r="F49" s="351"/>
      <c r="G49" s="351"/>
      <c r="H49" s="408"/>
      <c r="I49" s="326"/>
      <c r="J49" s="327"/>
      <c r="K49" s="327"/>
      <c r="L49" s="327"/>
      <c r="M49" s="327"/>
      <c r="N49" s="327"/>
      <c r="O49" s="327"/>
      <c r="P49" s="331"/>
      <c r="Q49" s="326"/>
      <c r="R49" s="327"/>
      <c r="S49" s="327"/>
      <c r="T49" s="331"/>
      <c r="U49" s="326"/>
      <c r="V49" s="327"/>
      <c r="W49" s="327"/>
      <c r="X49" s="331"/>
      <c r="Y49" s="3"/>
      <c r="Z49" s="3"/>
      <c r="AA49" s="8"/>
      <c r="AB49" s="12"/>
      <c r="AC49" s="139" t="s">
        <v>35</v>
      </c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8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6"/>
      <c r="CI49" s="221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3"/>
    </row>
    <row r="50" spans="1:119" ht="9" customHeight="1" x14ac:dyDescent="0.2">
      <c r="A50" s="12"/>
      <c r="B50" s="3"/>
      <c r="C50" s="3"/>
      <c r="D50" s="3"/>
      <c r="E50" s="3"/>
      <c r="F50" s="3"/>
      <c r="G50" s="3"/>
      <c r="H50" s="3"/>
      <c r="I50" s="328"/>
      <c r="J50" s="329"/>
      <c r="K50" s="329"/>
      <c r="L50" s="329"/>
      <c r="M50" s="329"/>
      <c r="N50" s="329"/>
      <c r="O50" s="329"/>
      <c r="P50" s="332"/>
      <c r="Q50" s="328"/>
      <c r="R50" s="329"/>
      <c r="S50" s="329"/>
      <c r="T50" s="332"/>
      <c r="U50" s="328"/>
      <c r="V50" s="329"/>
      <c r="W50" s="329"/>
      <c r="X50" s="332"/>
      <c r="Y50" s="3"/>
      <c r="Z50" s="3"/>
      <c r="AA50" s="8"/>
      <c r="AB50" s="12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36"/>
      <c r="CI50" s="224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6"/>
    </row>
    <row r="51" spans="1:119" ht="9" customHeight="1" x14ac:dyDescent="0.2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06" t="s">
        <v>18</v>
      </c>
      <c r="P51" s="406"/>
      <c r="Q51" s="3"/>
      <c r="R51" s="3"/>
      <c r="S51" s="406" t="s">
        <v>19</v>
      </c>
      <c r="T51" s="406"/>
      <c r="U51" s="3"/>
      <c r="V51" s="3"/>
      <c r="W51" s="406" t="s">
        <v>20</v>
      </c>
      <c r="X51" s="406"/>
      <c r="Y51" s="433" t="s">
        <v>39</v>
      </c>
      <c r="Z51" s="433"/>
      <c r="AA51" s="434"/>
      <c r="AB51" s="12"/>
      <c r="AC51" s="394" t="str">
        <f>IF(OR($CI$48 = "",ISBLANK($CI$48)),"",$CI$48)</f>
        <v/>
      </c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6"/>
      <c r="BG51" s="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36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19" ht="9" customHeight="1" x14ac:dyDescent="0.2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35"/>
      <c r="P52" s="435"/>
      <c r="Q52" s="3"/>
      <c r="R52" s="3"/>
      <c r="S52" s="435"/>
      <c r="T52" s="435"/>
      <c r="U52" s="3"/>
      <c r="V52" s="3"/>
      <c r="W52" s="435"/>
      <c r="X52" s="435"/>
      <c r="Y52" s="433"/>
      <c r="Z52" s="433"/>
      <c r="AA52" s="434"/>
      <c r="AB52" s="12"/>
      <c r="AC52" s="397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9"/>
      <c r="BG52" s="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36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</row>
    <row r="53" spans="1:119" ht="9" customHeight="1" x14ac:dyDescent="0.2">
      <c r="A53" s="1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8"/>
      <c r="AB53" s="12"/>
      <c r="AC53" s="400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2"/>
      <c r="BG53" s="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36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</row>
    <row r="54" spans="1:119" ht="9" customHeight="1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9"/>
      <c r="AB54" s="10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9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36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</row>
    <row r="55" spans="1:119" ht="9" customHeight="1" x14ac:dyDescent="0.2">
      <c r="B55" s="20"/>
      <c r="C55" s="20"/>
      <c r="D55" s="20"/>
      <c r="E55" s="20"/>
      <c r="F55" s="3"/>
      <c r="G55" s="3"/>
      <c r="H55" s="3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36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</row>
    <row r="56" spans="1:119" ht="9" customHeight="1" x14ac:dyDescent="0.2">
      <c r="A56" s="374" t="s">
        <v>53</v>
      </c>
      <c r="B56" s="375"/>
      <c r="C56" s="21"/>
      <c r="D56" s="5"/>
      <c r="E56" s="5"/>
      <c r="F56" s="5"/>
      <c r="G56" s="5"/>
      <c r="H56" s="7"/>
      <c r="I56" s="356" t="s">
        <v>40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8"/>
      <c r="AD56" s="333">
        <v>8</v>
      </c>
      <c r="AE56" s="334"/>
      <c r="AF56" s="141" t="s">
        <v>55</v>
      </c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3"/>
      <c r="BB56" s="133" t="s">
        <v>47</v>
      </c>
      <c r="BC56" s="134"/>
      <c r="BD56" s="134"/>
      <c r="BE56" s="134"/>
      <c r="BF56" s="134"/>
      <c r="BG56" s="135"/>
      <c r="BI56" s="50" t="s">
        <v>68</v>
      </c>
      <c r="BJ56" s="51"/>
      <c r="BK56" s="56"/>
      <c r="BL56" s="57"/>
      <c r="BM56" s="57"/>
      <c r="BN56" s="58"/>
      <c r="BO56" s="159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36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</row>
    <row r="57" spans="1:119" ht="9" customHeight="1" x14ac:dyDescent="0.2">
      <c r="A57" s="376"/>
      <c r="B57" s="377"/>
      <c r="C57" s="19"/>
      <c r="D57" s="3"/>
      <c r="E57" s="3"/>
      <c r="F57" s="3"/>
      <c r="G57" s="18"/>
      <c r="H57" s="8"/>
      <c r="I57" s="160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40"/>
      <c r="AD57" s="335"/>
      <c r="AE57" s="336"/>
      <c r="AF57" s="144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6"/>
      <c r="BB57" s="136"/>
      <c r="BC57" s="137"/>
      <c r="BD57" s="137"/>
      <c r="BE57" s="137"/>
      <c r="BF57" s="137"/>
      <c r="BG57" s="138"/>
      <c r="BI57" s="52"/>
      <c r="BJ57" s="53"/>
      <c r="BK57" s="59"/>
      <c r="BL57" s="60"/>
      <c r="BM57" s="60"/>
      <c r="BN57" s="61"/>
      <c r="BO57" s="159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36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</row>
    <row r="58" spans="1:119" ht="9" customHeight="1" x14ac:dyDescent="0.2">
      <c r="A58" s="376"/>
      <c r="B58" s="377"/>
      <c r="C58" s="22"/>
      <c r="D58" s="3"/>
      <c r="E58" s="3"/>
      <c r="F58" s="3"/>
      <c r="G58" s="23"/>
      <c r="H58" s="8"/>
      <c r="I58" s="333">
        <v>1</v>
      </c>
      <c r="J58" s="334"/>
      <c r="K58" s="337" t="s">
        <v>22</v>
      </c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9"/>
      <c r="X58" s="343">
        <v>10000</v>
      </c>
      <c r="Y58" s="338"/>
      <c r="Z58" s="338"/>
      <c r="AA58" s="338"/>
      <c r="AB58" s="338"/>
      <c r="AC58" s="339"/>
      <c r="AD58" s="333">
        <v>9</v>
      </c>
      <c r="AE58" s="334"/>
      <c r="AF58" s="141" t="s">
        <v>56</v>
      </c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3"/>
      <c r="BB58" s="133" t="s">
        <v>48</v>
      </c>
      <c r="BC58" s="134"/>
      <c r="BD58" s="134"/>
      <c r="BE58" s="134"/>
      <c r="BF58" s="134"/>
      <c r="BG58" s="135"/>
      <c r="BI58" s="52"/>
      <c r="BJ58" s="53"/>
      <c r="BK58" s="59"/>
      <c r="BL58" s="60"/>
      <c r="BM58" s="60"/>
      <c r="BN58" s="61"/>
      <c r="BO58" s="159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36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</row>
    <row r="59" spans="1:119" ht="9" customHeight="1" x14ac:dyDescent="0.2">
      <c r="A59" s="376"/>
      <c r="B59" s="377"/>
      <c r="C59" s="22"/>
      <c r="D59" s="3"/>
      <c r="E59" s="3"/>
      <c r="F59" s="3"/>
      <c r="G59" s="23"/>
      <c r="H59" s="8"/>
      <c r="I59" s="335"/>
      <c r="J59" s="336"/>
      <c r="K59" s="340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2"/>
      <c r="X59" s="340"/>
      <c r="Y59" s="341"/>
      <c r="Z59" s="341"/>
      <c r="AA59" s="341"/>
      <c r="AB59" s="341"/>
      <c r="AC59" s="342"/>
      <c r="AD59" s="335"/>
      <c r="AE59" s="336"/>
      <c r="AF59" s="144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6"/>
      <c r="BB59" s="136"/>
      <c r="BC59" s="137"/>
      <c r="BD59" s="137"/>
      <c r="BE59" s="137"/>
      <c r="BF59" s="137"/>
      <c r="BG59" s="138"/>
      <c r="BI59" s="52"/>
      <c r="BJ59" s="53"/>
      <c r="BK59" s="62"/>
      <c r="BL59" s="63"/>
      <c r="BM59" s="63"/>
      <c r="BN59" s="64"/>
      <c r="BO59" s="160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</row>
    <row r="60" spans="1:119" ht="9" customHeight="1" x14ac:dyDescent="0.2">
      <c r="A60" s="376"/>
      <c r="B60" s="377"/>
      <c r="C60" s="12"/>
      <c r="D60" s="3"/>
      <c r="E60" s="3"/>
      <c r="F60" s="3"/>
      <c r="G60" s="3"/>
      <c r="H60" s="8"/>
      <c r="I60" s="333">
        <v>2</v>
      </c>
      <c r="J60" s="334"/>
      <c r="K60" s="337" t="s">
        <v>23</v>
      </c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9"/>
      <c r="X60" s="343">
        <v>20000</v>
      </c>
      <c r="Y60" s="338"/>
      <c r="Z60" s="338"/>
      <c r="AA60" s="338"/>
      <c r="AB60" s="338"/>
      <c r="AC60" s="339"/>
      <c r="AD60" s="333">
        <v>10</v>
      </c>
      <c r="AE60" s="334"/>
      <c r="AF60" s="141" t="s">
        <v>57</v>
      </c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3"/>
      <c r="BB60" s="133" t="s">
        <v>49</v>
      </c>
      <c r="BC60" s="134"/>
      <c r="BD60" s="134"/>
      <c r="BE60" s="134"/>
      <c r="BF60" s="134"/>
      <c r="BG60" s="135"/>
      <c r="BI60" s="52"/>
      <c r="BJ60" s="53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3"/>
    </row>
    <row r="61" spans="1:119" ht="9" customHeight="1" x14ac:dyDescent="0.2">
      <c r="A61" s="376"/>
      <c r="B61" s="377"/>
      <c r="C61" s="12"/>
      <c r="D61" s="324" t="str">
        <f>IF(OR($BK$56 = "",ISBLANK($BK$56)),"",MID(TEXT($BK$56,"00"),1,1))</f>
        <v/>
      </c>
      <c r="E61" s="325"/>
      <c r="F61" s="325" t="str">
        <f>IF(OR($BK$56 = "",ISBLANK($BK$56)),"",MID(TEXT($BK$56,"00"),2,1))</f>
        <v/>
      </c>
      <c r="G61" s="330"/>
      <c r="H61" s="8"/>
      <c r="I61" s="335"/>
      <c r="J61" s="336"/>
      <c r="K61" s="340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2"/>
      <c r="X61" s="340"/>
      <c r="Y61" s="341"/>
      <c r="Z61" s="341"/>
      <c r="AA61" s="341"/>
      <c r="AB61" s="341"/>
      <c r="AC61" s="342"/>
      <c r="AD61" s="335"/>
      <c r="AE61" s="336"/>
      <c r="AF61" s="144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6"/>
      <c r="BB61" s="136"/>
      <c r="BC61" s="137"/>
      <c r="BD61" s="137"/>
      <c r="BE61" s="137"/>
      <c r="BF61" s="137"/>
      <c r="BG61" s="138"/>
      <c r="BI61" s="52"/>
      <c r="BJ61" s="53"/>
      <c r="BK61" s="44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6"/>
    </row>
    <row r="62" spans="1:119" ht="9" customHeight="1" x14ac:dyDescent="0.2">
      <c r="A62" s="376"/>
      <c r="B62" s="377"/>
      <c r="C62" s="12"/>
      <c r="D62" s="326"/>
      <c r="E62" s="327"/>
      <c r="F62" s="327"/>
      <c r="G62" s="331"/>
      <c r="H62" s="8"/>
      <c r="I62" s="333">
        <v>3</v>
      </c>
      <c r="J62" s="334"/>
      <c r="K62" s="337" t="s">
        <v>24</v>
      </c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343">
        <v>30000</v>
      </c>
      <c r="Y62" s="338"/>
      <c r="Z62" s="338"/>
      <c r="AA62" s="338"/>
      <c r="AB62" s="338"/>
      <c r="AC62" s="339"/>
      <c r="AD62" s="333">
        <v>11</v>
      </c>
      <c r="AE62" s="334"/>
      <c r="AF62" s="141" t="s">
        <v>58</v>
      </c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3"/>
      <c r="BB62" s="133" t="s">
        <v>50</v>
      </c>
      <c r="BC62" s="134"/>
      <c r="BD62" s="134"/>
      <c r="BE62" s="134"/>
      <c r="BF62" s="134"/>
      <c r="BG62" s="135"/>
      <c r="BI62" s="52"/>
      <c r="BJ62" s="53"/>
      <c r="BK62" s="44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6"/>
    </row>
    <row r="63" spans="1:119" ht="9" customHeight="1" x14ac:dyDescent="0.2">
      <c r="A63" s="376"/>
      <c r="B63" s="377"/>
      <c r="C63" s="12"/>
      <c r="D63" s="328"/>
      <c r="E63" s="329"/>
      <c r="F63" s="329"/>
      <c r="G63" s="332"/>
      <c r="H63" s="8"/>
      <c r="I63" s="335"/>
      <c r="J63" s="336"/>
      <c r="K63" s="340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2"/>
      <c r="X63" s="340"/>
      <c r="Y63" s="341"/>
      <c r="Z63" s="341"/>
      <c r="AA63" s="341"/>
      <c r="AB63" s="341"/>
      <c r="AC63" s="342"/>
      <c r="AD63" s="335"/>
      <c r="AE63" s="336"/>
      <c r="AF63" s="144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6"/>
      <c r="BB63" s="136"/>
      <c r="BC63" s="137"/>
      <c r="BD63" s="137"/>
      <c r="BE63" s="137"/>
      <c r="BF63" s="137"/>
      <c r="BG63" s="138"/>
      <c r="BI63" s="52"/>
      <c r="BJ63" s="53"/>
      <c r="BK63" s="44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6"/>
    </row>
    <row r="64" spans="1:119" ht="9" customHeight="1" x14ac:dyDescent="0.2">
      <c r="A64" s="376"/>
      <c r="B64" s="377"/>
      <c r="C64" s="24"/>
      <c r="D64" s="14"/>
      <c r="E64" s="14"/>
      <c r="F64" s="14"/>
      <c r="G64" s="3"/>
      <c r="H64" s="8"/>
      <c r="I64" s="333">
        <v>4</v>
      </c>
      <c r="J64" s="334"/>
      <c r="K64" s="337" t="s">
        <v>25</v>
      </c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9"/>
      <c r="X64" s="343">
        <v>50000</v>
      </c>
      <c r="Y64" s="338"/>
      <c r="Z64" s="338"/>
      <c r="AA64" s="338"/>
      <c r="AB64" s="338"/>
      <c r="AC64" s="339"/>
      <c r="AD64" s="333">
        <v>12</v>
      </c>
      <c r="AE64" s="334"/>
      <c r="AF64" s="337" t="s">
        <v>43</v>
      </c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9"/>
      <c r="BB64" s="133" t="s">
        <v>51</v>
      </c>
      <c r="BC64" s="134"/>
      <c r="BD64" s="134"/>
      <c r="BE64" s="134"/>
      <c r="BF64" s="134"/>
      <c r="BG64" s="135"/>
      <c r="BI64" s="52"/>
      <c r="BJ64" s="53"/>
      <c r="BK64" s="44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6"/>
    </row>
    <row r="65" spans="1:119" ht="9" customHeight="1" x14ac:dyDescent="0.2">
      <c r="A65" s="376"/>
      <c r="B65" s="377"/>
      <c r="C65" s="24"/>
      <c r="D65" s="14"/>
      <c r="E65" s="14"/>
      <c r="F65" s="14"/>
      <c r="G65" s="3"/>
      <c r="H65" s="8"/>
      <c r="I65" s="335"/>
      <c r="J65" s="336"/>
      <c r="K65" s="340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2"/>
      <c r="X65" s="340"/>
      <c r="Y65" s="341"/>
      <c r="Z65" s="341"/>
      <c r="AA65" s="341"/>
      <c r="AB65" s="341"/>
      <c r="AC65" s="342"/>
      <c r="AD65" s="335"/>
      <c r="AE65" s="336"/>
      <c r="AF65" s="340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2"/>
      <c r="BB65" s="136"/>
      <c r="BC65" s="137"/>
      <c r="BD65" s="137"/>
      <c r="BE65" s="137"/>
      <c r="BF65" s="137"/>
      <c r="BG65" s="138"/>
      <c r="BI65" s="54"/>
      <c r="BJ65" s="55"/>
      <c r="BK65" s="47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9"/>
    </row>
    <row r="66" spans="1:119" ht="9" customHeight="1" x14ac:dyDescent="0.2">
      <c r="A66" s="376"/>
      <c r="B66" s="377"/>
      <c r="C66" s="24"/>
      <c r="D66" s="20"/>
      <c r="E66" s="3"/>
      <c r="F66" s="3"/>
      <c r="G66" s="3"/>
      <c r="H66" s="8"/>
      <c r="I66" s="333">
        <v>5</v>
      </c>
      <c r="J66" s="334"/>
      <c r="K66" s="337" t="s">
        <v>26</v>
      </c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9"/>
      <c r="X66" s="343">
        <v>20000</v>
      </c>
      <c r="Y66" s="338"/>
      <c r="Z66" s="338"/>
      <c r="AA66" s="338"/>
      <c r="AB66" s="338"/>
      <c r="AC66" s="339"/>
      <c r="AD66" s="333">
        <v>13</v>
      </c>
      <c r="AE66" s="334"/>
      <c r="AF66" s="337" t="s">
        <v>44</v>
      </c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9"/>
      <c r="BB66" s="133" t="s">
        <v>52</v>
      </c>
      <c r="BC66" s="134"/>
      <c r="BD66" s="134"/>
      <c r="BE66" s="134"/>
      <c r="BF66" s="134"/>
      <c r="BG66" s="135"/>
    </row>
    <row r="67" spans="1:119" ht="9" customHeight="1" x14ac:dyDescent="0.2">
      <c r="A67" s="376"/>
      <c r="B67" s="377"/>
      <c r="C67" s="12"/>
      <c r="D67" s="3"/>
      <c r="E67" s="3"/>
      <c r="F67" s="3"/>
      <c r="G67" s="3"/>
      <c r="H67" s="8"/>
      <c r="I67" s="335"/>
      <c r="J67" s="336"/>
      <c r="K67" s="340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2"/>
      <c r="X67" s="340"/>
      <c r="Y67" s="341"/>
      <c r="Z67" s="341"/>
      <c r="AA67" s="341"/>
      <c r="AB67" s="341"/>
      <c r="AC67" s="342"/>
      <c r="AD67" s="335"/>
      <c r="AE67" s="336"/>
      <c r="AF67" s="340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2"/>
      <c r="BB67" s="136"/>
      <c r="BC67" s="137"/>
      <c r="BD67" s="137"/>
      <c r="BE67" s="137"/>
      <c r="BF67" s="137"/>
      <c r="BG67" s="138"/>
    </row>
    <row r="68" spans="1:119" ht="9" customHeight="1" x14ac:dyDescent="0.2">
      <c r="A68" s="376"/>
      <c r="B68" s="377"/>
      <c r="C68" s="12"/>
      <c r="D68" s="3"/>
      <c r="E68" s="3"/>
      <c r="F68" s="3"/>
      <c r="G68" s="3"/>
      <c r="H68" s="8"/>
      <c r="I68" s="333">
        <v>6</v>
      </c>
      <c r="J68" s="334"/>
      <c r="K68" s="337" t="s">
        <v>27</v>
      </c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9"/>
      <c r="X68" s="343">
        <v>10000</v>
      </c>
      <c r="Y68" s="338"/>
      <c r="Z68" s="338"/>
      <c r="AA68" s="338"/>
      <c r="AB68" s="338"/>
      <c r="AC68" s="339"/>
      <c r="AD68" s="333">
        <v>14</v>
      </c>
      <c r="AE68" s="334"/>
      <c r="AF68" s="337" t="s">
        <v>45</v>
      </c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9"/>
      <c r="BB68" s="133" t="s">
        <v>50</v>
      </c>
      <c r="BC68" s="134"/>
      <c r="BD68" s="134"/>
      <c r="BE68" s="134"/>
      <c r="BF68" s="134"/>
      <c r="BG68" s="135"/>
    </row>
    <row r="69" spans="1:119" ht="9" customHeight="1" x14ac:dyDescent="0.2">
      <c r="A69" s="376"/>
      <c r="B69" s="377"/>
      <c r="C69" s="25"/>
      <c r="D69" s="14"/>
      <c r="E69" s="14"/>
      <c r="F69" s="14"/>
      <c r="G69" s="14"/>
      <c r="H69" s="8"/>
      <c r="I69" s="335"/>
      <c r="J69" s="336"/>
      <c r="K69" s="340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2"/>
      <c r="X69" s="340"/>
      <c r="Y69" s="341"/>
      <c r="Z69" s="341"/>
      <c r="AA69" s="341"/>
      <c r="AB69" s="341"/>
      <c r="AC69" s="342"/>
      <c r="AD69" s="335"/>
      <c r="AE69" s="336"/>
      <c r="AF69" s="340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2"/>
      <c r="BB69" s="136"/>
      <c r="BC69" s="137"/>
      <c r="BD69" s="137"/>
      <c r="BE69" s="137"/>
      <c r="BF69" s="137"/>
      <c r="BG69" s="138"/>
    </row>
    <row r="70" spans="1:119" ht="9" customHeight="1" x14ac:dyDescent="0.2">
      <c r="A70" s="376"/>
      <c r="B70" s="377"/>
      <c r="C70" s="25"/>
      <c r="D70" s="14"/>
      <c r="E70" s="14"/>
      <c r="F70" s="14"/>
      <c r="G70" s="14"/>
      <c r="H70" s="8"/>
      <c r="I70" s="333">
        <v>7</v>
      </c>
      <c r="J70" s="334"/>
      <c r="K70" s="337" t="s">
        <v>36</v>
      </c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9"/>
      <c r="X70" s="343">
        <v>50000</v>
      </c>
      <c r="Y70" s="338"/>
      <c r="Z70" s="338"/>
      <c r="AA70" s="338"/>
      <c r="AB70" s="338"/>
      <c r="AC70" s="339"/>
      <c r="AD70" s="333">
        <v>15</v>
      </c>
      <c r="AE70" s="334"/>
      <c r="AF70" s="337" t="s">
        <v>46</v>
      </c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9"/>
      <c r="BB70" s="133" t="s">
        <v>51</v>
      </c>
      <c r="BC70" s="134"/>
      <c r="BD70" s="134"/>
      <c r="BE70" s="134"/>
      <c r="BF70" s="134"/>
      <c r="BG70" s="135"/>
    </row>
    <row r="71" spans="1:119" ht="9" customHeight="1" x14ac:dyDescent="0.2">
      <c r="A71" s="376"/>
      <c r="B71" s="377"/>
      <c r="C71" s="26"/>
      <c r="D71" s="27"/>
      <c r="E71" s="27"/>
      <c r="F71" s="27"/>
      <c r="G71" s="27"/>
      <c r="H71" s="9"/>
      <c r="I71" s="335"/>
      <c r="J71" s="336"/>
      <c r="K71" s="340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2"/>
      <c r="X71" s="340"/>
      <c r="Y71" s="341"/>
      <c r="Z71" s="341"/>
      <c r="AA71" s="341"/>
      <c r="AB71" s="341"/>
      <c r="AC71" s="342"/>
      <c r="AD71" s="335"/>
      <c r="AE71" s="336"/>
      <c r="AF71" s="340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2"/>
      <c r="BB71" s="136"/>
      <c r="BC71" s="137"/>
      <c r="BD71" s="137"/>
      <c r="BE71" s="137"/>
      <c r="BF71" s="137"/>
      <c r="BG71" s="138"/>
    </row>
    <row r="72" spans="1:119" ht="9" customHeight="1" x14ac:dyDescent="0.2">
      <c r="A72" s="376"/>
      <c r="B72" s="377"/>
      <c r="C72" s="459" t="str">
        <f>IF(OR($BK$60 = "",ISBLANK($BK$60)),"",$BK$60)</f>
        <v/>
      </c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60"/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0"/>
      <c r="BE72" s="460"/>
      <c r="BF72" s="460"/>
      <c r="BG72" s="461"/>
    </row>
    <row r="73" spans="1:119" ht="9" customHeight="1" x14ac:dyDescent="0.2">
      <c r="A73" s="376"/>
      <c r="B73" s="377"/>
      <c r="C73" s="462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63"/>
      <c r="BE73" s="463"/>
      <c r="BF73" s="463"/>
      <c r="BG73" s="464"/>
    </row>
    <row r="74" spans="1:119" ht="9" customHeight="1" x14ac:dyDescent="0.2">
      <c r="A74" s="376"/>
      <c r="B74" s="377"/>
      <c r="C74" s="462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3"/>
      <c r="BG74" s="464"/>
    </row>
    <row r="75" spans="1:119" ht="9" customHeight="1" x14ac:dyDescent="0.2">
      <c r="A75" s="376"/>
      <c r="B75" s="377"/>
      <c r="C75" s="462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3"/>
      <c r="BG75" s="464"/>
    </row>
    <row r="76" spans="1:119" ht="9" customHeight="1" x14ac:dyDescent="0.2">
      <c r="A76" s="376"/>
      <c r="B76" s="377"/>
      <c r="C76" s="462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4"/>
    </row>
    <row r="77" spans="1:119" ht="9" customHeight="1" x14ac:dyDescent="0.2">
      <c r="A77" s="378"/>
      <c r="B77" s="379"/>
      <c r="C77" s="465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6"/>
      <c r="AU77" s="466"/>
      <c r="AV77" s="466"/>
      <c r="AW77" s="466"/>
      <c r="AX77" s="466"/>
      <c r="AY77" s="466"/>
      <c r="AZ77" s="466"/>
      <c r="BA77" s="466"/>
      <c r="BB77" s="466"/>
      <c r="BC77" s="466"/>
      <c r="BD77" s="466"/>
      <c r="BE77" s="466"/>
      <c r="BF77" s="466"/>
      <c r="BG77" s="467"/>
    </row>
    <row r="78" spans="1:119" ht="9" customHeight="1" x14ac:dyDescent="0.2"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</row>
    <row r="79" spans="1:119" ht="9" customHeight="1" x14ac:dyDescent="0.2">
      <c r="B79" s="20"/>
      <c r="C79" s="3"/>
      <c r="D79" s="20"/>
      <c r="E79" s="20"/>
      <c r="F79" s="3"/>
      <c r="G79" s="3"/>
      <c r="H79" s="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1:119" ht="9" customHeight="1" x14ac:dyDescent="0.2">
      <c r="B80" s="20"/>
      <c r="C80" s="3"/>
      <c r="D80" s="20"/>
      <c r="E80" s="20"/>
      <c r="F80" s="3"/>
      <c r="G80" s="3"/>
      <c r="H80" s="3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3:59" ht="9" customHeight="1" x14ac:dyDescent="0.2">
      <c r="C81" s="452" t="s">
        <v>4</v>
      </c>
      <c r="D81" s="453"/>
      <c r="E81" s="453"/>
      <c r="F81" s="453"/>
      <c r="G81" s="453"/>
      <c r="H81" s="453"/>
      <c r="I81" s="453"/>
      <c r="J81" s="453"/>
      <c r="K81" s="453"/>
      <c r="L81" s="453"/>
      <c r="M81" s="454"/>
      <c r="N81" s="458" t="s">
        <v>6</v>
      </c>
      <c r="O81" s="458"/>
      <c r="P81" s="458"/>
      <c r="Q81" s="458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3:59" ht="9" customHeight="1" x14ac:dyDescent="0.2">
      <c r="C82" s="455"/>
      <c r="D82" s="456"/>
      <c r="E82" s="456"/>
      <c r="F82" s="456"/>
      <c r="G82" s="456"/>
      <c r="H82" s="456"/>
      <c r="I82" s="456"/>
      <c r="J82" s="456"/>
      <c r="K82" s="456"/>
      <c r="L82" s="456"/>
      <c r="M82" s="457"/>
      <c r="N82" s="458"/>
      <c r="O82" s="458"/>
      <c r="P82" s="458"/>
      <c r="Q82" s="458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3:59" ht="12.75" customHeight="1" x14ac:dyDescent="0.2">
      <c r="C83" s="356"/>
      <c r="D83" s="35"/>
      <c r="E83" s="35"/>
      <c r="F83" s="35"/>
      <c r="G83" s="35"/>
      <c r="H83" s="35"/>
      <c r="I83" s="35"/>
      <c r="J83" s="35"/>
      <c r="K83" s="35"/>
      <c r="L83" s="35"/>
      <c r="M83" s="38"/>
      <c r="N83" s="28" t="s">
        <v>17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</row>
    <row r="84" spans="3:59" ht="12.75" customHeight="1" x14ac:dyDescent="0.2">
      <c r="C84" s="159"/>
      <c r="D84" s="36"/>
      <c r="E84" s="36"/>
      <c r="F84" s="36"/>
      <c r="G84" s="36"/>
      <c r="H84" s="36"/>
      <c r="I84" s="36"/>
      <c r="J84" s="36"/>
      <c r="K84" s="36"/>
      <c r="L84" s="36"/>
      <c r="M84" s="39"/>
      <c r="N84" s="28" t="s">
        <v>41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3:59" ht="12.75" customHeight="1" x14ac:dyDescent="0.15">
      <c r="C85" s="159"/>
      <c r="D85" s="36"/>
      <c r="E85" s="36"/>
      <c r="F85" s="36"/>
      <c r="G85" s="36"/>
      <c r="H85" s="36"/>
      <c r="I85" s="36"/>
      <c r="J85" s="36"/>
      <c r="K85" s="36"/>
      <c r="L85" s="36"/>
      <c r="M85" s="39"/>
      <c r="N85" s="33" t="s">
        <v>73</v>
      </c>
      <c r="P85" s="28"/>
      <c r="Q85" s="28"/>
      <c r="R85" s="28"/>
      <c r="S85" s="28"/>
      <c r="T85" s="28"/>
      <c r="U85" s="28"/>
      <c r="V85" s="28"/>
      <c r="W85" s="28"/>
      <c r="X85" s="448" t="s">
        <v>74</v>
      </c>
      <c r="Y85" s="449"/>
      <c r="Z85" s="450" t="s">
        <v>75</v>
      </c>
      <c r="AA85" s="451"/>
      <c r="AB85" s="34" t="s">
        <v>76</v>
      </c>
      <c r="AC85" s="33"/>
      <c r="AD85" s="33"/>
      <c r="AE85" s="33"/>
      <c r="AF85" s="33"/>
      <c r="AG85" s="33"/>
      <c r="AH85" s="33"/>
      <c r="AI85" s="33"/>
      <c r="AJ85" s="28"/>
      <c r="AK85" s="28"/>
      <c r="AL85" s="28"/>
      <c r="AM85" s="28"/>
    </row>
    <row r="86" spans="3:59" ht="12.75" customHeight="1" x14ac:dyDescent="0.2">
      <c r="C86" s="159"/>
      <c r="D86" s="36"/>
      <c r="E86" s="36"/>
      <c r="F86" s="36"/>
      <c r="G86" s="36"/>
      <c r="H86" s="36"/>
      <c r="I86" s="36"/>
      <c r="J86" s="36"/>
      <c r="K86" s="36"/>
      <c r="L86" s="36"/>
      <c r="M86" s="39"/>
      <c r="N86" s="28"/>
      <c r="P86" s="33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3:59" ht="12.75" customHeight="1" x14ac:dyDescent="0.2">
      <c r="C87" s="159"/>
      <c r="D87" s="36"/>
      <c r="E87" s="36"/>
      <c r="F87" s="36"/>
      <c r="G87" s="36"/>
      <c r="H87" s="36"/>
      <c r="I87" s="36"/>
      <c r="J87" s="36"/>
      <c r="K87" s="36"/>
      <c r="L87" s="36"/>
      <c r="M87" s="39"/>
      <c r="N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3:59" ht="12.75" customHeight="1" x14ac:dyDescent="0.2">
      <c r="C88" s="159"/>
      <c r="D88" s="36"/>
      <c r="E88" s="36"/>
      <c r="F88" s="36"/>
      <c r="G88" s="36"/>
      <c r="H88" s="36"/>
      <c r="I88" s="36"/>
      <c r="J88" s="36"/>
      <c r="K88" s="36"/>
      <c r="L88" s="36"/>
      <c r="M88" s="39"/>
      <c r="O88" s="158" t="s">
        <v>5</v>
      </c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3:59" ht="12.75" customHeight="1" x14ac:dyDescent="0.2">
      <c r="C89" s="159"/>
      <c r="D89" s="36"/>
      <c r="E89" s="36"/>
      <c r="F89" s="36"/>
      <c r="G89" s="36"/>
      <c r="H89" s="36"/>
      <c r="I89" s="36"/>
      <c r="J89" s="36"/>
      <c r="K89" s="36"/>
      <c r="L89" s="36"/>
      <c r="M89" s="39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3:59" ht="12.75" customHeight="1" x14ac:dyDescent="0.2">
      <c r="C90" s="160"/>
      <c r="D90" s="37"/>
      <c r="E90" s="37"/>
      <c r="F90" s="37"/>
      <c r="G90" s="37"/>
      <c r="H90" s="37"/>
      <c r="I90" s="37"/>
      <c r="J90" s="37"/>
      <c r="K90" s="37"/>
      <c r="L90" s="37"/>
      <c r="M90" s="40"/>
    </row>
  </sheetData>
  <sheetProtection password="DBFE" sheet="1" objects="1" scenarios="1"/>
  <mergeCells count="251">
    <mergeCell ref="X85:Y85"/>
    <mergeCell ref="Z85:AA85"/>
    <mergeCell ref="C81:M82"/>
    <mergeCell ref="N81:Q82"/>
    <mergeCell ref="C72:BG77"/>
    <mergeCell ref="AD24:AK25"/>
    <mergeCell ref="AD31:AE33"/>
    <mergeCell ref="AM31:BE33"/>
    <mergeCell ref="AM26:BE28"/>
    <mergeCell ref="AE43:AF45"/>
    <mergeCell ref="AG43:AH45"/>
    <mergeCell ref="AI43:AJ45"/>
    <mergeCell ref="I36:AA39"/>
    <mergeCell ref="AY37:AZ39"/>
    <mergeCell ref="AD26:AE28"/>
    <mergeCell ref="AF26:AG28"/>
    <mergeCell ref="AH26:AI28"/>
    <mergeCell ref="A43:H46"/>
    <mergeCell ref="I43:J45"/>
    <mergeCell ref="K43:L45"/>
    <mergeCell ref="M43:N45"/>
    <mergeCell ref="O43:P45"/>
    <mergeCell ref="Q43:R45"/>
    <mergeCell ref="S43:T45"/>
    <mergeCell ref="U43:V45"/>
    <mergeCell ref="I48:J50"/>
    <mergeCell ref="A48:H49"/>
    <mergeCell ref="A28:B39"/>
    <mergeCell ref="C36:H39"/>
    <mergeCell ref="C32:H35"/>
    <mergeCell ref="I32:AA35"/>
    <mergeCell ref="C28:H31"/>
    <mergeCell ref="Y51:AA52"/>
    <mergeCell ref="K48:L50"/>
    <mergeCell ref="M48:N50"/>
    <mergeCell ref="O48:P50"/>
    <mergeCell ref="Q48:R50"/>
    <mergeCell ref="S48:T50"/>
    <mergeCell ref="U48:V50"/>
    <mergeCell ref="W48:X50"/>
    <mergeCell ref="O51:P52"/>
    <mergeCell ref="S51:T52"/>
    <mergeCell ref="W51:X52"/>
    <mergeCell ref="Y28:AA31"/>
    <mergeCell ref="I28:X31"/>
    <mergeCell ref="AF70:BA71"/>
    <mergeCell ref="BB70:BG71"/>
    <mergeCell ref="I68:J69"/>
    <mergeCell ref="K68:W69"/>
    <mergeCell ref="X68:AC69"/>
    <mergeCell ref="AD68:AE69"/>
    <mergeCell ref="AF66:BA67"/>
    <mergeCell ref="BB66:BG67"/>
    <mergeCell ref="I70:J71"/>
    <mergeCell ref="K70:W71"/>
    <mergeCell ref="X70:AC71"/>
    <mergeCell ref="AD70:AE71"/>
    <mergeCell ref="AF68:BA69"/>
    <mergeCell ref="BB68:BG69"/>
    <mergeCell ref="I66:J67"/>
    <mergeCell ref="K66:W67"/>
    <mergeCell ref="AD66:AE67"/>
    <mergeCell ref="X58:AC59"/>
    <mergeCell ref="K58:W59"/>
    <mergeCell ref="I58:J59"/>
    <mergeCell ref="K14:L16"/>
    <mergeCell ref="AM24:BE25"/>
    <mergeCell ref="AH37:AI39"/>
    <mergeCell ref="AD35:AI36"/>
    <mergeCell ref="AC37:AG39"/>
    <mergeCell ref="AJ19:BG21"/>
    <mergeCell ref="AC51:BF53"/>
    <mergeCell ref="M14:N16"/>
    <mergeCell ref="AM29:BE30"/>
    <mergeCell ref="AC43:AD45"/>
    <mergeCell ref="AS37:AT39"/>
    <mergeCell ref="AU37:AV39"/>
    <mergeCell ref="AB22:BG23"/>
    <mergeCell ref="AD56:AE57"/>
    <mergeCell ref="I56:AC57"/>
    <mergeCell ref="W43:X45"/>
    <mergeCell ref="W46:X47"/>
    <mergeCell ref="BE43:BF45"/>
    <mergeCell ref="AO43:AP45"/>
    <mergeCell ref="O46:P47"/>
    <mergeCell ref="S46:T47"/>
    <mergeCell ref="I14:J16"/>
    <mergeCell ref="A23:H27"/>
    <mergeCell ref="A56:B77"/>
    <mergeCell ref="C83:M90"/>
    <mergeCell ref="O88:AM89"/>
    <mergeCell ref="BC43:BD45"/>
    <mergeCell ref="AC46:AD48"/>
    <mergeCell ref="AE46:AF48"/>
    <mergeCell ref="AG46:AH48"/>
    <mergeCell ref="AI46:AJ48"/>
    <mergeCell ref="AK46:AL48"/>
    <mergeCell ref="AM46:AN48"/>
    <mergeCell ref="AO46:AP48"/>
    <mergeCell ref="AQ46:AR48"/>
    <mergeCell ref="AS46:AT48"/>
    <mergeCell ref="AU46:AV48"/>
    <mergeCell ref="AW46:AX48"/>
    <mergeCell ref="AY46:AZ48"/>
    <mergeCell ref="BA46:BB48"/>
    <mergeCell ref="BC46:BD48"/>
    <mergeCell ref="BB56:BG57"/>
    <mergeCell ref="AF56:BA57"/>
    <mergeCell ref="AD58:AE59"/>
    <mergeCell ref="X66:AC67"/>
    <mergeCell ref="AD29:AI30"/>
    <mergeCell ref="AS43:AT45"/>
    <mergeCell ref="AU43:AV45"/>
    <mergeCell ref="AY43:AZ45"/>
    <mergeCell ref="AQ43:AR45"/>
    <mergeCell ref="AB19:AI21"/>
    <mergeCell ref="B1:BG1"/>
    <mergeCell ref="AB13:AI15"/>
    <mergeCell ref="B2:I2"/>
    <mergeCell ref="AR3:BF3"/>
    <mergeCell ref="AJ16:BC18"/>
    <mergeCell ref="AB16:AI18"/>
    <mergeCell ref="B7:I8"/>
    <mergeCell ref="O3:AO5"/>
    <mergeCell ref="B9:X10"/>
    <mergeCell ref="BD16:BG18"/>
    <mergeCell ref="AJ13:BG15"/>
    <mergeCell ref="A14:H16"/>
    <mergeCell ref="A19:H21"/>
    <mergeCell ref="I19:J21"/>
    <mergeCell ref="K19:L21"/>
    <mergeCell ref="M19:N21"/>
    <mergeCell ref="O19:P21"/>
    <mergeCell ref="O14:P16"/>
    <mergeCell ref="AH31:AI33"/>
    <mergeCell ref="BA43:BB45"/>
    <mergeCell ref="AW43:AX45"/>
    <mergeCell ref="AC41:BF42"/>
    <mergeCell ref="AM37:AN39"/>
    <mergeCell ref="AO37:AP39"/>
    <mergeCell ref="AQ37:AR39"/>
    <mergeCell ref="AM35:AZ36"/>
    <mergeCell ref="AK43:AL45"/>
    <mergeCell ref="AM43:AN45"/>
    <mergeCell ref="AW37:AX39"/>
    <mergeCell ref="D61:E63"/>
    <mergeCell ref="F61:G63"/>
    <mergeCell ref="AF60:BA61"/>
    <mergeCell ref="BB60:BG61"/>
    <mergeCell ref="I64:J65"/>
    <mergeCell ref="K64:W65"/>
    <mergeCell ref="X64:AC65"/>
    <mergeCell ref="AD64:AE65"/>
    <mergeCell ref="AF62:BA63"/>
    <mergeCell ref="BB62:BG63"/>
    <mergeCell ref="I62:J63"/>
    <mergeCell ref="K62:W63"/>
    <mergeCell ref="AF64:BA65"/>
    <mergeCell ref="BB64:BG65"/>
    <mergeCell ref="X62:AC63"/>
    <mergeCell ref="AD62:AE63"/>
    <mergeCell ref="I60:J61"/>
    <mergeCell ref="K60:W61"/>
    <mergeCell ref="X60:AC61"/>
    <mergeCell ref="AD60:AE61"/>
    <mergeCell ref="CP12:DH14"/>
    <mergeCell ref="CI15:CO17"/>
    <mergeCell ref="CP15:DH17"/>
    <mergeCell ref="CI18:CO20"/>
    <mergeCell ref="CP18:DH20"/>
    <mergeCell ref="BI3:BM3"/>
    <mergeCell ref="BN3:BO3"/>
    <mergeCell ref="BP3:BQ3"/>
    <mergeCell ref="BR3:BS3"/>
    <mergeCell ref="BT3:BU3"/>
    <mergeCell ref="BV3:BW3"/>
    <mergeCell ref="BI18:BR19"/>
    <mergeCell ref="BI20:BR22"/>
    <mergeCell ref="BI12:BR13"/>
    <mergeCell ref="BI14:BR16"/>
    <mergeCell ref="CI12:CO14"/>
    <mergeCell ref="CI21:DH21"/>
    <mergeCell ref="BS12:CH16"/>
    <mergeCell ref="BI17:CH17"/>
    <mergeCell ref="BS18:CG22"/>
    <mergeCell ref="BS46:BT48"/>
    <mergeCell ref="BU46:BW48"/>
    <mergeCell ref="BX46:BY48"/>
    <mergeCell ref="BZ46:CB48"/>
    <mergeCell ref="CC46:CD48"/>
    <mergeCell ref="BI25:BS27"/>
    <mergeCell ref="BT25:BV27"/>
    <mergeCell ref="CE25:CG27"/>
    <mergeCell ref="BX41:BZ43"/>
    <mergeCell ref="CA41:CB43"/>
    <mergeCell ref="BI28:BN31"/>
    <mergeCell ref="BO28:CG31"/>
    <mergeCell ref="BI32:BN35"/>
    <mergeCell ref="BO32:CG35"/>
    <mergeCell ref="BI36:BN39"/>
    <mergeCell ref="BO36:CG39"/>
    <mergeCell ref="CC41:CE43"/>
    <mergeCell ref="CF41:CG43"/>
    <mergeCell ref="CI32:DE32"/>
    <mergeCell ref="BI49:CG55"/>
    <mergeCell ref="CI36:DF36"/>
    <mergeCell ref="CI45:DF45"/>
    <mergeCell ref="CI51:DF55"/>
    <mergeCell ref="BO56:CG59"/>
    <mergeCell ref="CH18:CH59"/>
    <mergeCell ref="CI56:DF59"/>
    <mergeCell ref="BW25:CD27"/>
    <mergeCell ref="BV41:BW43"/>
    <mergeCell ref="BO41:BU43"/>
    <mergeCell ref="CE46:CG48"/>
    <mergeCell ref="BI41:BN48"/>
    <mergeCell ref="BO44:CG45"/>
    <mergeCell ref="BI23:CG24"/>
    <mergeCell ref="CI39:DF41"/>
    <mergeCell ref="CI42:DF44"/>
    <mergeCell ref="CI48:DL50"/>
    <mergeCell ref="CI46:DL47"/>
    <mergeCell ref="CI37:DF38"/>
    <mergeCell ref="CI22:CO23"/>
    <mergeCell ref="CP22:DE23"/>
    <mergeCell ref="CI24:CO26"/>
    <mergeCell ref="BO46:BR48"/>
    <mergeCell ref="P23:Q27"/>
    <mergeCell ref="X23:Y27"/>
    <mergeCell ref="I23:O27"/>
    <mergeCell ref="R23:W27"/>
    <mergeCell ref="Z23:AA27"/>
    <mergeCell ref="BK60:DO65"/>
    <mergeCell ref="BI56:BJ65"/>
    <mergeCell ref="BK56:BN59"/>
    <mergeCell ref="BI40:CG40"/>
    <mergeCell ref="CP24:DE26"/>
    <mergeCell ref="CI27:CN28"/>
    <mergeCell ref="CO27:DE28"/>
    <mergeCell ref="CI29:CN31"/>
    <mergeCell ref="CO29:DE31"/>
    <mergeCell ref="CI33:CK35"/>
    <mergeCell ref="CL33:CN35"/>
    <mergeCell ref="CO33:CS35"/>
    <mergeCell ref="CT33:DE35"/>
    <mergeCell ref="BE46:BF48"/>
    <mergeCell ref="BB58:BG59"/>
    <mergeCell ref="AC49:BF50"/>
    <mergeCell ref="AF58:BA59"/>
    <mergeCell ref="AJ26:AK28"/>
    <mergeCell ref="AF31:AG33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BB56:BG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user</cp:lastModifiedBy>
  <cp:lastPrinted>2015-02-19T07:09:33Z</cp:lastPrinted>
  <dcterms:created xsi:type="dcterms:W3CDTF">2014-06-12T00:58:57Z</dcterms:created>
  <dcterms:modified xsi:type="dcterms:W3CDTF">2015-02-24T04:39:13Z</dcterms:modified>
</cp:coreProperties>
</file>